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DATA SASARAN\2025\Data Sasaran 2025 Pusadatin Baru - Kerja\"/>
    </mc:Choice>
  </mc:AlternateContent>
  <bookViews>
    <workbookView xWindow="-120" yWindow="-120" windowWidth="29040" windowHeight="15720" tabRatio="787"/>
  </bookViews>
  <sheets>
    <sheet name="Kolaka" sheetId="4" r:id="rId1"/>
    <sheet name="Kolakaasi" sheetId="5" r:id="rId2"/>
    <sheet name="Latambaga" sheetId="7" r:id="rId3"/>
    <sheet name="Wundulako" sheetId="15" r:id="rId4"/>
    <sheet name="Baula" sheetId="2" r:id="rId5"/>
    <sheet name="Pomalaa" sheetId="9" r:id="rId6"/>
    <sheet name="Tanggetada" sheetId="10" r:id="rId7"/>
    <sheet name="Polinggona" sheetId="8" r:id="rId8"/>
    <sheet name="Watubangga" sheetId="13" r:id="rId9"/>
    <sheet name="Kukutio" sheetId="6" r:id="rId10"/>
    <sheet name="Toari" sheetId="11" r:id="rId11"/>
    <sheet name="Tosiba" sheetId="12" r:id="rId12"/>
    <sheet name="Wolo" sheetId="14" r:id="rId13"/>
    <sheet name="Iwoimendaa" sheetId="3" r:id="rId14"/>
    <sheet name="KAB. KOLAKA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IntlFixup" hidden="1">TRUE</definedName>
    <definedName name="_revisi" localSheetId="13" hidden="1">#REF!</definedName>
    <definedName name="_revisi" localSheetId="0" hidden="1">#REF!</definedName>
    <definedName name="_revisi" localSheetId="1" hidden="1">#REF!</definedName>
    <definedName name="_revisi" localSheetId="9" hidden="1">#REF!</definedName>
    <definedName name="_revisi" localSheetId="2" hidden="1">#REF!</definedName>
    <definedName name="_revisi" localSheetId="7" hidden="1">#REF!</definedName>
    <definedName name="_revisi" localSheetId="5" hidden="1">#REF!</definedName>
    <definedName name="_revisi" localSheetId="8" hidden="1">#REF!</definedName>
    <definedName name="_revisi" hidden="1">#REF!</definedName>
    <definedName name="AB">[1]Rumus!$D$20</definedName>
    <definedName name="AccessDatabase" hidden="1">"C:\My Documents\MAUI MALL1.mdb"</definedName>
    <definedName name="ACwvu.CapersView." localSheetId="13" hidden="1">[2]MASTER!#REF!</definedName>
    <definedName name="ACwvu.CapersView." localSheetId="0" hidden="1">[2]MASTER!#REF!</definedName>
    <definedName name="ACwvu.CapersView." localSheetId="1" hidden="1">[2]MASTER!#REF!</definedName>
    <definedName name="ACwvu.CapersView." localSheetId="9" hidden="1">[2]MASTER!#REF!</definedName>
    <definedName name="ACwvu.CapersView." localSheetId="2" hidden="1">[2]MASTER!#REF!</definedName>
    <definedName name="ACwvu.CapersView." localSheetId="7" hidden="1">[2]MASTER!#REF!</definedName>
    <definedName name="ACwvu.CapersView." localSheetId="5" hidden="1">[2]MASTER!#REF!</definedName>
    <definedName name="ACwvu.CapersView." localSheetId="8" hidden="1">[2]MASTER!#REF!</definedName>
    <definedName name="ACwvu.CapersView." hidden="1">[2]MASTER!#REF!</definedName>
    <definedName name="ACwvu.Japan_Capers_Ed_Pub." localSheetId="13" hidden="1">#REF!</definedName>
    <definedName name="ACwvu.Japan_Capers_Ed_Pub." localSheetId="0" hidden="1">#REF!</definedName>
    <definedName name="ACwvu.Japan_Capers_Ed_Pub." localSheetId="1" hidden="1">#REF!</definedName>
    <definedName name="ACwvu.Japan_Capers_Ed_Pub." localSheetId="9" hidden="1">#REF!</definedName>
    <definedName name="ACwvu.Japan_Capers_Ed_Pub." localSheetId="2" hidden="1">#REF!</definedName>
    <definedName name="ACwvu.Japan_Capers_Ed_Pub." localSheetId="7" hidden="1">#REF!</definedName>
    <definedName name="ACwvu.Japan_Capers_Ed_Pub." localSheetId="5" hidden="1">#REF!</definedName>
    <definedName name="ACwvu.Japan_Capers_Ed_Pub." localSheetId="8" hidden="1">#REF!</definedName>
    <definedName name="ACwvu.Japan_Capers_Ed_Pub." hidden="1">#REF!</definedName>
    <definedName name="ACwvu.KJP_CC." localSheetId="13" hidden="1">#REF!</definedName>
    <definedName name="ACwvu.KJP_CC." localSheetId="0" hidden="1">#REF!</definedName>
    <definedName name="ACwvu.KJP_CC." localSheetId="1" hidden="1">#REF!</definedName>
    <definedName name="ACwvu.KJP_CC." localSheetId="9" hidden="1">#REF!</definedName>
    <definedName name="ACwvu.KJP_CC." localSheetId="2" hidden="1">#REF!</definedName>
    <definedName name="ACwvu.KJP_CC." localSheetId="7" hidden="1">#REF!</definedName>
    <definedName name="ACwvu.KJP_CC." localSheetId="5" hidden="1">#REF!</definedName>
    <definedName name="ACwvu.KJP_CC." localSheetId="8" hidden="1">#REF!</definedName>
    <definedName name="ACwvu.KJP_CC." hidden="1">#REF!</definedName>
    <definedName name="anscount" hidden="1">1</definedName>
    <definedName name="Bayi">[3]Rumus!$D$13</definedName>
    <definedName name="Bufas">[3]Rumus!$D$11</definedName>
    <definedName name="Bulin">[3]Rumus!$D$10</definedName>
    <definedName name="Bumil">[3]Rumus!$D$9</definedName>
    <definedName name="CBR">[3]Rumus!$F$2</definedName>
    <definedName name="Cwvu.CapersView." localSheetId="13" hidden="1">[2]MASTER!#REF!</definedName>
    <definedName name="Cwvu.CapersView." localSheetId="0" hidden="1">[2]MASTER!#REF!</definedName>
    <definedName name="Cwvu.CapersView." localSheetId="1" hidden="1">[2]MASTER!#REF!</definedName>
    <definedName name="Cwvu.CapersView." localSheetId="9" hidden="1">[2]MASTER!#REF!</definedName>
    <definedName name="Cwvu.CapersView." localSheetId="2" hidden="1">[2]MASTER!#REF!</definedName>
    <definedName name="Cwvu.CapersView." localSheetId="7" hidden="1">[2]MASTER!#REF!</definedName>
    <definedName name="Cwvu.CapersView." localSheetId="5" hidden="1">[2]MASTER!#REF!</definedName>
    <definedName name="Cwvu.CapersView." localSheetId="8" hidden="1">[2]MASTER!#REF!</definedName>
    <definedName name="Cwvu.CapersView." hidden="1">[2]MASTER!#REF!</definedName>
    <definedName name="Cwvu.Japan_Capers_Ed_Pub." localSheetId="13" hidden="1">[2]MASTER!#REF!</definedName>
    <definedName name="Cwvu.Japan_Capers_Ed_Pub." localSheetId="0" hidden="1">[2]MASTER!#REF!</definedName>
    <definedName name="Cwvu.Japan_Capers_Ed_Pub." localSheetId="1" hidden="1">[2]MASTER!#REF!</definedName>
    <definedName name="Cwvu.Japan_Capers_Ed_Pub." localSheetId="9" hidden="1">[2]MASTER!#REF!</definedName>
    <definedName name="Cwvu.Japan_Capers_Ed_Pub." localSheetId="2" hidden="1">[2]MASTER!#REF!</definedName>
    <definedName name="Cwvu.Japan_Capers_Ed_Pub." localSheetId="7" hidden="1">[2]MASTER!#REF!</definedName>
    <definedName name="Cwvu.Japan_Capers_Ed_Pub." localSheetId="5" hidden="1">[2]MASTER!#REF!</definedName>
    <definedName name="Cwvu.Japan_Capers_Ed_Pub." localSheetId="8" hidden="1">[2]MASTER!#REF!</definedName>
    <definedName name="Cwvu.Japan_Capers_Ed_Pub." hidden="1">[2]MASTER!#REF!</definedName>
    <definedName name="Cwvu.KJP_CC." localSheetId="13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localSheetId="0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localSheetId="1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localSheetId="9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localSheetId="2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localSheetId="7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localSheetId="5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localSheetId="8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Cwvu.KJP_CC." hidden="1">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,[2]MASTER!#REF!</definedName>
    <definedName name="HTML_CodePage" hidden="1">1252</definedName>
    <definedName name="HTML_Control" localSheetId="13" hidden="1">{"'PRODUCTIONCOST SHEET'!$B$3:$G$48"}</definedName>
    <definedName name="HTML_Control" localSheetId="0" hidden="1">{"'PRODUCTIONCOST SHEET'!$B$3:$G$48"}</definedName>
    <definedName name="HTML_Control" localSheetId="1" hidden="1">{"'PRODUCTIONCOST SHEET'!$B$3:$G$48"}</definedName>
    <definedName name="HTML_Control" localSheetId="9" hidden="1">{"'PRODUCTIONCOST SHEET'!$B$3:$G$48"}</definedName>
    <definedName name="HTML_Control" localSheetId="2" hidden="1">{"'PRODUCTIONCOST SHEET'!$B$3:$G$48"}</definedName>
    <definedName name="HTML_Control" localSheetId="7" hidden="1">{"'PRODUCTIONCOST SHEET'!$B$3:$G$48"}</definedName>
    <definedName name="HTML_Control" localSheetId="5" hidden="1">{"'PRODUCTIONCOST SHEET'!$B$3:$G$48"}</definedName>
    <definedName name="HTML_Control" localSheetId="6" hidden="1">{"'PRODUCTIONCOST SHEET'!$B$3:$G$48"}</definedName>
    <definedName name="HTML_Control" localSheetId="10" hidden="1">{"'PRODUCTIONCOST SHEET'!$B$3:$G$48"}</definedName>
    <definedName name="HTML_Control" localSheetId="11" hidden="1">{"'PRODUCTIONCOST SHEET'!$B$3:$G$48"}</definedName>
    <definedName name="HTML_Control" localSheetId="8" hidden="1">{"'PRODUCTIONCOST SHEET'!$B$3:$G$48"}</definedName>
    <definedName name="HTML_Control" localSheetId="12" hidden="1">{"'PRODUCTIONCOST SHEET'!$B$3:$G$48"}</definedName>
    <definedName name="HTML_Control" localSheetId="3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Identitas1A">[3]Pendahuluan!$A$4</definedName>
    <definedName name="Identitas1B">[3]Pendahuluan!$F$4</definedName>
    <definedName name="Identitas2A">[3]Pendahuluan!$A$5</definedName>
    <definedName name="Identitas2B">[3]Pendahuluan!$F$5</definedName>
    <definedName name="Jumlah">[4]KASUS1!$E$13:$E$16</definedName>
    <definedName name="K">[5]KASUS3!$H$18</definedName>
    <definedName name="KomplDirujuk">[6]Rumus!$F$44</definedName>
    <definedName name="KomplDitangani">[3]Rumus!$F$41</definedName>
    <definedName name="KORELASI">[7]CORREL!$K$10:$L$15</definedName>
    <definedName name="limcount" hidden="1">1</definedName>
    <definedName name="Miskin">[6]Rumus!$D$20</definedName>
    <definedName name="Nilai_Terkecil_ke">[6]SMALL!$F$9</definedName>
    <definedName name="P">[5]KASUS3!$H$27</definedName>
    <definedName name="Penduduk">[3]Pendahuluan!$F$58</definedName>
    <definedName name="Po">[5]KASUS3!$H$13</definedName>
    <definedName name="Posisi">[3]Pendahuluan!$L$2</definedName>
    <definedName name="PUS">[6]Rumus!$D$19</definedName>
    <definedName name="RistiBayi">[3]Rumus!$D$20</definedName>
    <definedName name="RistiBumil">[3]Rumus!$D$19</definedName>
    <definedName name="Rwvu.CapersView." localSheetId="13" hidden="1">#REF!</definedName>
    <definedName name="Rwvu.CapersView." localSheetId="0" hidden="1">#REF!</definedName>
    <definedName name="Rwvu.CapersView." localSheetId="1" hidden="1">#REF!</definedName>
    <definedName name="Rwvu.CapersView." localSheetId="9" hidden="1">#REF!</definedName>
    <definedName name="Rwvu.CapersView." localSheetId="2" hidden="1">#REF!</definedName>
    <definedName name="Rwvu.CapersView." localSheetId="7" hidden="1">#REF!</definedName>
    <definedName name="Rwvu.CapersView." localSheetId="5" hidden="1">#REF!</definedName>
    <definedName name="Rwvu.CapersView." localSheetId="8" hidden="1">#REF!</definedName>
    <definedName name="Rwvu.CapersView." hidden="1">#REF!</definedName>
    <definedName name="Rwvu.Japan_Capers_Ed_Pub." localSheetId="13" hidden="1">#REF!</definedName>
    <definedName name="Rwvu.Japan_Capers_Ed_Pub." localSheetId="0" hidden="1">#REF!</definedName>
    <definedName name="Rwvu.Japan_Capers_Ed_Pub." localSheetId="1" hidden="1">#REF!</definedName>
    <definedName name="Rwvu.Japan_Capers_Ed_Pub." localSheetId="9" hidden="1">#REF!</definedName>
    <definedName name="Rwvu.Japan_Capers_Ed_Pub." localSheetId="2" hidden="1">#REF!</definedName>
    <definedName name="Rwvu.Japan_Capers_Ed_Pub." localSheetId="7" hidden="1">#REF!</definedName>
    <definedName name="Rwvu.Japan_Capers_Ed_Pub." localSheetId="5" hidden="1">#REF!</definedName>
    <definedName name="Rwvu.Japan_Capers_Ed_Pub." localSheetId="8" hidden="1">#REF!</definedName>
    <definedName name="Rwvu.Japan_Capers_Ed_Pub." hidden="1">#REF!</definedName>
    <definedName name="Rwvu.KJP_CC." localSheetId="13" hidden="1">#REF!</definedName>
    <definedName name="Rwvu.KJP_CC." localSheetId="0" hidden="1">#REF!</definedName>
    <definedName name="Rwvu.KJP_CC." localSheetId="1" hidden="1">#REF!</definedName>
    <definedName name="Rwvu.KJP_CC." localSheetId="9" hidden="1">#REF!</definedName>
    <definedName name="Rwvu.KJP_CC." localSheetId="2" hidden="1">#REF!</definedName>
    <definedName name="Rwvu.KJP_CC." localSheetId="7" hidden="1">#REF!</definedName>
    <definedName name="Rwvu.KJP_CC." localSheetId="5" hidden="1">#REF!</definedName>
    <definedName name="Rwvu.KJP_CC." localSheetId="8" hidden="1">#REF!</definedName>
    <definedName name="Rwvu.KJP_CC." hidden="1">#REF!</definedName>
    <definedName name="sencount" hidden="1">1</definedName>
    <definedName name="Swvu.CapersView." localSheetId="13" hidden="1">[2]MASTER!#REF!</definedName>
    <definedName name="Swvu.CapersView." localSheetId="0" hidden="1">[2]MASTER!#REF!</definedName>
    <definedName name="Swvu.CapersView." localSheetId="1" hidden="1">[2]MASTER!#REF!</definedName>
    <definedName name="Swvu.CapersView." localSheetId="9" hidden="1">[2]MASTER!#REF!</definedName>
    <definedName name="Swvu.CapersView." localSheetId="2" hidden="1">[2]MASTER!#REF!</definedName>
    <definedName name="Swvu.CapersView." localSheetId="7" hidden="1">[2]MASTER!#REF!</definedName>
    <definedName name="Swvu.CapersView." localSheetId="5" hidden="1">[2]MASTER!#REF!</definedName>
    <definedName name="Swvu.CapersView." localSheetId="8" hidden="1">[2]MASTER!#REF!</definedName>
    <definedName name="Swvu.CapersView." hidden="1">[2]MASTER!#REF!</definedName>
    <definedName name="Swvu.Japan_Capers_Ed_Pub." localSheetId="13" hidden="1">#REF!</definedName>
    <definedName name="Swvu.Japan_Capers_Ed_Pub." localSheetId="0" hidden="1">#REF!</definedName>
    <definedName name="Swvu.Japan_Capers_Ed_Pub." localSheetId="1" hidden="1">#REF!</definedName>
    <definedName name="Swvu.Japan_Capers_Ed_Pub." localSheetId="9" hidden="1">#REF!</definedName>
    <definedName name="Swvu.Japan_Capers_Ed_Pub." localSheetId="2" hidden="1">#REF!</definedName>
    <definedName name="Swvu.Japan_Capers_Ed_Pub." localSheetId="7" hidden="1">#REF!</definedName>
    <definedName name="Swvu.Japan_Capers_Ed_Pub." localSheetId="5" hidden="1">#REF!</definedName>
    <definedName name="Swvu.Japan_Capers_Ed_Pub." localSheetId="8" hidden="1">#REF!</definedName>
    <definedName name="Swvu.Japan_Capers_Ed_Pub." hidden="1">#REF!</definedName>
    <definedName name="Swvu.KJP_CC." localSheetId="13" hidden="1">#REF!</definedName>
    <definedName name="Swvu.KJP_CC." localSheetId="0" hidden="1">#REF!</definedName>
    <definedName name="Swvu.KJP_CC." localSheetId="1" hidden="1">#REF!</definedName>
    <definedName name="Swvu.KJP_CC." localSheetId="9" hidden="1">#REF!</definedName>
    <definedName name="Swvu.KJP_CC." localSheetId="2" hidden="1">#REF!</definedName>
    <definedName name="Swvu.KJP_CC." localSheetId="7" hidden="1">#REF!</definedName>
    <definedName name="Swvu.KJP_CC." localSheetId="5" hidden="1">#REF!</definedName>
    <definedName name="Swvu.KJP_CC." localSheetId="8" hidden="1">#REF!</definedName>
    <definedName name="Swvu.KJP_CC." hidden="1">#REF!</definedName>
    <definedName name="Tahun">[3]Pendahuluan!$F$3</definedName>
    <definedName name="TFR">[6]Rumus!$F$5</definedName>
    <definedName name="welala" localSheetId="13" hidden="1">[2]MASTER!#REF!</definedName>
    <definedName name="welala" localSheetId="0" hidden="1">[2]MASTER!#REF!</definedName>
    <definedName name="welala" localSheetId="1" hidden="1">[2]MASTER!#REF!</definedName>
    <definedName name="welala" localSheetId="9" hidden="1">[2]MASTER!#REF!</definedName>
    <definedName name="welala" localSheetId="2" hidden="1">[2]MASTER!#REF!</definedName>
    <definedName name="welala" localSheetId="7" hidden="1">[2]MASTER!#REF!</definedName>
    <definedName name="welala" localSheetId="5" hidden="1">[2]MASTER!#REF!</definedName>
    <definedName name="welala" localSheetId="8" hidden="1">[2]MASTER!#REF!</definedName>
    <definedName name="welala" hidden="1">[2]MASTER!#REF!</definedName>
    <definedName name="wrn.CapersPlotter." localSheetId="13" hidden="1">{#N/A,#N/A,FALSE,"DI 2 YEAR MASTER SCHEDULE"}</definedName>
    <definedName name="wrn.CapersPlotter." localSheetId="0" hidden="1">{#N/A,#N/A,FALSE,"DI 2 YEAR MASTER SCHEDULE"}</definedName>
    <definedName name="wrn.CapersPlotter." localSheetId="1" hidden="1">{#N/A,#N/A,FALSE,"DI 2 YEAR MASTER SCHEDULE"}</definedName>
    <definedName name="wrn.CapersPlotter." localSheetId="9" hidden="1">{#N/A,#N/A,FALSE,"DI 2 YEAR MASTER SCHEDULE"}</definedName>
    <definedName name="wrn.CapersPlotter." localSheetId="2" hidden="1">{#N/A,#N/A,FALSE,"DI 2 YEAR MASTER SCHEDULE"}</definedName>
    <definedName name="wrn.CapersPlotter." localSheetId="7" hidden="1">{#N/A,#N/A,FALSE,"DI 2 YEAR MASTER SCHEDULE"}</definedName>
    <definedName name="wrn.CapersPlotter." localSheetId="5" hidden="1">{#N/A,#N/A,FALSE,"DI 2 YEAR MASTER SCHEDULE"}</definedName>
    <definedName name="wrn.CapersPlotter." localSheetId="6" hidden="1">{#N/A,#N/A,FALSE,"DI 2 YEAR MASTER SCHEDULE"}</definedName>
    <definedName name="wrn.CapersPlotter." localSheetId="10" hidden="1">{#N/A,#N/A,FALSE,"DI 2 YEAR MASTER SCHEDULE"}</definedName>
    <definedName name="wrn.CapersPlotter." localSheetId="11" hidden="1">{#N/A,#N/A,FALSE,"DI 2 YEAR MASTER SCHEDULE"}</definedName>
    <definedName name="wrn.CapersPlotter." localSheetId="8" hidden="1">{#N/A,#N/A,FALSE,"DI 2 YEAR MASTER SCHEDULE"}</definedName>
    <definedName name="wrn.CapersPlotter." localSheetId="12" hidden="1">{#N/A,#N/A,FALSE,"DI 2 YEAR MASTER SCHEDULE"}</definedName>
    <definedName name="wrn.CapersPlotter." localSheetId="3" hidden="1">{#N/A,#N/A,FALSE,"DI 2 YEAR MASTER SCHEDULE"}</definedName>
    <definedName name="wrn.CapersPlotter." hidden="1">{#N/A,#N/A,FALSE,"DI 2 YEAR MASTER SCHEDULE"}</definedName>
    <definedName name="wrn.Edutainment._.Priority._.List." localSheetId="13" hidden="1">{#N/A,#N/A,FALSE,"DI 2 YEAR MASTER SCHEDULE"}</definedName>
    <definedName name="wrn.Edutainment._.Priority._.List." localSheetId="0" hidden="1">{#N/A,#N/A,FALSE,"DI 2 YEAR MASTER SCHEDULE"}</definedName>
    <definedName name="wrn.Edutainment._.Priority._.List." localSheetId="1" hidden="1">{#N/A,#N/A,FALSE,"DI 2 YEAR MASTER SCHEDULE"}</definedName>
    <definedName name="wrn.Edutainment._.Priority._.List." localSheetId="9" hidden="1">{#N/A,#N/A,FALSE,"DI 2 YEAR MASTER SCHEDULE"}</definedName>
    <definedName name="wrn.Edutainment._.Priority._.List." localSheetId="2" hidden="1">{#N/A,#N/A,FALSE,"DI 2 YEAR MASTER SCHEDULE"}</definedName>
    <definedName name="wrn.Edutainment._.Priority._.List." localSheetId="7" hidden="1">{#N/A,#N/A,FALSE,"DI 2 YEAR MASTER SCHEDULE"}</definedName>
    <definedName name="wrn.Edutainment._.Priority._.List." localSheetId="5" hidden="1">{#N/A,#N/A,FALSE,"DI 2 YEAR MASTER SCHEDULE"}</definedName>
    <definedName name="wrn.Edutainment._.Priority._.List." localSheetId="6" hidden="1">{#N/A,#N/A,FALSE,"DI 2 YEAR MASTER SCHEDULE"}</definedName>
    <definedName name="wrn.Edutainment._.Priority._.List." localSheetId="10" hidden="1">{#N/A,#N/A,FALSE,"DI 2 YEAR MASTER SCHEDULE"}</definedName>
    <definedName name="wrn.Edutainment._.Priority._.List." localSheetId="11" hidden="1">{#N/A,#N/A,FALSE,"DI 2 YEAR MASTER SCHEDULE"}</definedName>
    <definedName name="wrn.Edutainment._.Priority._.List." localSheetId="8" hidden="1">{#N/A,#N/A,FALSE,"DI 2 YEAR MASTER SCHEDULE"}</definedName>
    <definedName name="wrn.Edutainment._.Priority._.List." localSheetId="12" hidden="1">{#N/A,#N/A,FALSE,"DI 2 YEAR MASTER SCHEDULE"}</definedName>
    <definedName name="wrn.Edutainment._.Priority._.List." localSheetId="3" hidden="1">{#N/A,#N/A,FALSE,"DI 2 YEAR MASTER SCHEDULE"}</definedName>
    <definedName name="wrn.Edutainment._.Priority._.List." hidden="1">{#N/A,#N/A,FALSE,"DI 2 YEAR MASTER SCHEDULE"}</definedName>
    <definedName name="wrn.Japan_Capers_Ed._.Pub." localSheetId="13" hidden="1">{"Japan_Capers_Ed_Pub",#N/A,FALSE,"DI 2 YEAR MASTER SCHEDULE"}</definedName>
    <definedName name="wrn.Japan_Capers_Ed._.Pub." localSheetId="0" hidden="1">{"Japan_Capers_Ed_Pub",#N/A,FALSE,"DI 2 YEAR MASTER SCHEDULE"}</definedName>
    <definedName name="wrn.Japan_Capers_Ed._.Pub." localSheetId="1" hidden="1">{"Japan_Capers_Ed_Pub",#N/A,FALSE,"DI 2 YEAR MASTER SCHEDULE"}</definedName>
    <definedName name="wrn.Japan_Capers_Ed._.Pub." localSheetId="9" hidden="1">{"Japan_Capers_Ed_Pub",#N/A,FALSE,"DI 2 YEAR MASTER SCHEDULE"}</definedName>
    <definedName name="wrn.Japan_Capers_Ed._.Pub." localSheetId="2" hidden="1">{"Japan_Capers_Ed_Pub",#N/A,FALSE,"DI 2 YEAR MASTER SCHEDULE"}</definedName>
    <definedName name="wrn.Japan_Capers_Ed._.Pub." localSheetId="7" hidden="1">{"Japan_Capers_Ed_Pub",#N/A,FALSE,"DI 2 YEAR MASTER SCHEDULE"}</definedName>
    <definedName name="wrn.Japan_Capers_Ed._.Pub." localSheetId="5" hidden="1">{"Japan_Capers_Ed_Pub",#N/A,FALSE,"DI 2 YEAR MASTER SCHEDULE"}</definedName>
    <definedName name="wrn.Japan_Capers_Ed._.Pub." localSheetId="6" hidden="1">{"Japan_Capers_Ed_Pub",#N/A,FALSE,"DI 2 YEAR MASTER SCHEDULE"}</definedName>
    <definedName name="wrn.Japan_Capers_Ed._.Pub." localSheetId="10" hidden="1">{"Japan_Capers_Ed_Pub",#N/A,FALSE,"DI 2 YEAR MASTER SCHEDULE"}</definedName>
    <definedName name="wrn.Japan_Capers_Ed._.Pub." localSheetId="11" hidden="1">{"Japan_Capers_Ed_Pub",#N/A,FALSE,"DI 2 YEAR MASTER SCHEDULE"}</definedName>
    <definedName name="wrn.Japan_Capers_Ed._.Pub." localSheetId="8" hidden="1">{"Japan_Capers_Ed_Pub",#N/A,FALSE,"DI 2 YEAR MASTER SCHEDULE"}</definedName>
    <definedName name="wrn.Japan_Capers_Ed._.Pub." localSheetId="12" hidden="1">{"Japan_Capers_Ed_Pub",#N/A,FALSE,"DI 2 YEAR MASTER SCHEDULE"}</definedName>
    <definedName name="wrn.Japan_Capers_Ed._.Pub." localSheetId="3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13" hidden="1">{#N/A,#N/A,FALSE,"DI 2 YEAR MASTER SCHEDULE"}</definedName>
    <definedName name="wrn.Priority._.list." localSheetId="0" hidden="1">{#N/A,#N/A,FALSE,"DI 2 YEAR MASTER SCHEDULE"}</definedName>
    <definedName name="wrn.Priority._.list." localSheetId="1" hidden="1">{#N/A,#N/A,FALSE,"DI 2 YEAR MASTER SCHEDULE"}</definedName>
    <definedName name="wrn.Priority._.list." localSheetId="9" hidden="1">{#N/A,#N/A,FALSE,"DI 2 YEAR MASTER SCHEDULE"}</definedName>
    <definedName name="wrn.Priority._.list." localSheetId="2" hidden="1">{#N/A,#N/A,FALSE,"DI 2 YEAR MASTER SCHEDULE"}</definedName>
    <definedName name="wrn.Priority._.list." localSheetId="7" hidden="1">{#N/A,#N/A,FALSE,"DI 2 YEAR MASTER SCHEDULE"}</definedName>
    <definedName name="wrn.Priority._.list." localSheetId="5" hidden="1">{#N/A,#N/A,FALSE,"DI 2 YEAR MASTER SCHEDULE"}</definedName>
    <definedName name="wrn.Priority._.list." localSheetId="6" hidden="1">{#N/A,#N/A,FALSE,"DI 2 YEAR MASTER SCHEDULE"}</definedName>
    <definedName name="wrn.Priority._.list." localSheetId="10" hidden="1">{#N/A,#N/A,FALSE,"DI 2 YEAR MASTER SCHEDULE"}</definedName>
    <definedName name="wrn.Priority._.list." localSheetId="11" hidden="1">{#N/A,#N/A,FALSE,"DI 2 YEAR MASTER SCHEDULE"}</definedName>
    <definedName name="wrn.Priority._.list." localSheetId="8" hidden="1">{#N/A,#N/A,FALSE,"DI 2 YEAR MASTER SCHEDULE"}</definedName>
    <definedName name="wrn.Priority._.list." localSheetId="12" hidden="1">{#N/A,#N/A,FALSE,"DI 2 YEAR MASTER SCHEDULE"}</definedName>
    <definedName name="wrn.Priority._.list." localSheetId="3" hidden="1">{#N/A,#N/A,FALSE,"DI 2 YEAR MASTER SCHEDULE"}</definedName>
    <definedName name="wrn.Priority._.list." hidden="1">{#N/A,#N/A,FALSE,"DI 2 YEAR MASTER SCHEDULE"}</definedName>
    <definedName name="wrn.Prjcted._.Mnthly._.Qtys." localSheetId="13" hidden="1">{#N/A,#N/A,FALSE,"PRJCTED MNTHLY QTY's"}</definedName>
    <definedName name="wrn.Prjcted._.Mnthly._.Qtys." localSheetId="0" hidden="1">{#N/A,#N/A,FALSE,"PRJCTED MNTHLY QTY's"}</definedName>
    <definedName name="wrn.Prjcted._.Mnthly._.Qtys." localSheetId="1" hidden="1">{#N/A,#N/A,FALSE,"PRJCTED MNTHLY QTY's"}</definedName>
    <definedName name="wrn.Prjcted._.Mnthly._.Qtys." localSheetId="9" hidden="1">{#N/A,#N/A,FALSE,"PRJCTED MNTHLY QTY's"}</definedName>
    <definedName name="wrn.Prjcted._.Mnthly._.Qtys." localSheetId="2" hidden="1">{#N/A,#N/A,FALSE,"PRJCTED MNTHLY QTY's"}</definedName>
    <definedName name="wrn.Prjcted._.Mnthly._.Qtys." localSheetId="7" hidden="1">{#N/A,#N/A,FALSE,"PRJCTED MNTHLY QTY's"}</definedName>
    <definedName name="wrn.Prjcted._.Mnthly._.Qtys." localSheetId="5" hidden="1">{#N/A,#N/A,FALSE,"PRJCTED MNTHLY QTY's"}</definedName>
    <definedName name="wrn.Prjcted._.Mnthly._.Qtys." localSheetId="6" hidden="1">{#N/A,#N/A,FALSE,"PRJCTED MNTHLY QTY's"}</definedName>
    <definedName name="wrn.Prjcted._.Mnthly._.Qtys." localSheetId="10" hidden="1">{#N/A,#N/A,FALSE,"PRJCTED MNTHLY QTY's"}</definedName>
    <definedName name="wrn.Prjcted._.Mnthly._.Qtys." localSheetId="11" hidden="1">{#N/A,#N/A,FALSE,"PRJCTED MNTHLY QTY's"}</definedName>
    <definedName name="wrn.Prjcted._.Mnthly._.Qtys." localSheetId="8" hidden="1">{#N/A,#N/A,FALSE,"PRJCTED MNTHLY QTY's"}</definedName>
    <definedName name="wrn.Prjcted._.Mnthly._.Qtys." localSheetId="12" hidden="1">{#N/A,#N/A,FALSE,"PRJCTED MNTHLY QTY's"}</definedName>
    <definedName name="wrn.Prjcted._.Mnthly._.Qtys." localSheetId="3" hidden="1">{#N/A,#N/A,FALSE,"PRJCTED MNTHLY QTY's"}</definedName>
    <definedName name="wrn.Prjcted._.Mnthly._.Qtys." hidden="1">{#N/A,#N/A,FALSE,"PRJCTED MNTHLY QTY's"}</definedName>
    <definedName name="wrn.Prjcted._.Qtrly._.Dollars." localSheetId="13" hidden="1">{#N/A,#N/A,FALSE,"PRJCTED QTRLY $'s"}</definedName>
    <definedName name="wrn.Prjcted._.Qtrly._.Dollars." localSheetId="0" hidden="1">{#N/A,#N/A,FALSE,"PRJCTED QTRLY $'s"}</definedName>
    <definedName name="wrn.Prjcted._.Qtrly._.Dollars." localSheetId="1" hidden="1">{#N/A,#N/A,FALSE,"PRJCTED QTRLY $'s"}</definedName>
    <definedName name="wrn.Prjcted._.Qtrly._.Dollars." localSheetId="9" hidden="1">{#N/A,#N/A,FALSE,"PRJCTED QTRLY $'s"}</definedName>
    <definedName name="wrn.Prjcted._.Qtrly._.Dollars." localSheetId="2" hidden="1">{#N/A,#N/A,FALSE,"PRJCTED QTRLY $'s"}</definedName>
    <definedName name="wrn.Prjcted._.Qtrly._.Dollars." localSheetId="7" hidden="1">{#N/A,#N/A,FALSE,"PRJCTED QTRLY $'s"}</definedName>
    <definedName name="wrn.Prjcted._.Qtrly._.Dollars." localSheetId="5" hidden="1">{#N/A,#N/A,FALSE,"PRJCTED QTRLY $'s"}</definedName>
    <definedName name="wrn.Prjcted._.Qtrly._.Dollars." localSheetId="6" hidden="1">{#N/A,#N/A,FALSE,"PRJCTED QTRLY $'s"}</definedName>
    <definedName name="wrn.Prjcted._.Qtrly._.Dollars." localSheetId="10" hidden="1">{#N/A,#N/A,FALSE,"PRJCTED QTRLY $'s"}</definedName>
    <definedName name="wrn.Prjcted._.Qtrly._.Dollars." localSheetId="11" hidden="1">{#N/A,#N/A,FALSE,"PRJCTED QTRLY $'s"}</definedName>
    <definedName name="wrn.Prjcted._.Qtrly._.Dollars." localSheetId="8" hidden="1">{#N/A,#N/A,FALSE,"PRJCTED QTRLY $'s"}</definedName>
    <definedName name="wrn.Prjcted._.Qtrly._.Dollars." localSheetId="12" hidden="1">{#N/A,#N/A,FALSE,"PRJCTED QTRLY $'s"}</definedName>
    <definedName name="wrn.Prjcted._.Qtrly._.Dollars." localSheetId="3" hidden="1">{#N/A,#N/A,FALSE,"PRJCTED QTRLY $'s"}</definedName>
    <definedName name="wrn.Prjcted._.Qtrly._.Dollars." hidden="1">{#N/A,#N/A,FALSE,"PRJCTED QTRLY $'s"}</definedName>
    <definedName name="wrn.Prjcted._.Qtrly._.Qtys." localSheetId="13" hidden="1">{#N/A,#N/A,FALSE,"PRJCTED QTRLY QTY's"}</definedName>
    <definedName name="wrn.Prjcted._.Qtrly._.Qtys." localSheetId="0" hidden="1">{#N/A,#N/A,FALSE,"PRJCTED QTRLY QTY's"}</definedName>
    <definedName name="wrn.Prjcted._.Qtrly._.Qtys." localSheetId="1" hidden="1">{#N/A,#N/A,FALSE,"PRJCTED QTRLY QTY's"}</definedName>
    <definedName name="wrn.Prjcted._.Qtrly._.Qtys." localSheetId="9" hidden="1">{#N/A,#N/A,FALSE,"PRJCTED QTRLY QTY's"}</definedName>
    <definedName name="wrn.Prjcted._.Qtrly._.Qtys." localSheetId="2" hidden="1">{#N/A,#N/A,FALSE,"PRJCTED QTRLY QTY's"}</definedName>
    <definedName name="wrn.Prjcted._.Qtrly._.Qtys." localSheetId="7" hidden="1">{#N/A,#N/A,FALSE,"PRJCTED QTRLY QTY's"}</definedName>
    <definedName name="wrn.Prjcted._.Qtrly._.Qtys." localSheetId="5" hidden="1">{#N/A,#N/A,FALSE,"PRJCTED QTRLY QTY's"}</definedName>
    <definedName name="wrn.Prjcted._.Qtrly._.Qtys." localSheetId="6" hidden="1">{#N/A,#N/A,FALSE,"PRJCTED QTRLY QTY's"}</definedName>
    <definedName name="wrn.Prjcted._.Qtrly._.Qtys." localSheetId="10" hidden="1">{#N/A,#N/A,FALSE,"PRJCTED QTRLY QTY's"}</definedName>
    <definedName name="wrn.Prjcted._.Qtrly._.Qtys." localSheetId="11" hidden="1">{#N/A,#N/A,FALSE,"PRJCTED QTRLY QTY's"}</definedName>
    <definedName name="wrn.Prjcted._.Qtrly._.Qtys." localSheetId="8" hidden="1">{#N/A,#N/A,FALSE,"PRJCTED QTRLY QTY's"}</definedName>
    <definedName name="wrn.Prjcted._.Qtrly._.Qtys." localSheetId="12" hidden="1">{#N/A,#N/A,FALSE,"PRJCTED QTRLY QTY's"}</definedName>
    <definedName name="wrn.Prjcted._.Qtrly._.Qtys." localSheetId="3" hidden="1">{#N/A,#N/A,FALSE,"PRJCTED QTRLY QTY's"}</definedName>
    <definedName name="wrn.Prjcted._.Qtrly._.Qtys." hidden="1">{#N/A,#N/A,FALSE,"PRJCTED QTRLY QTY's"}</definedName>
    <definedName name="WUS">[6]Rumus!$D$18</definedName>
    <definedName name="wvu.CapersView." localSheetId="13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1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9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7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5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10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11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8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12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3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1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9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7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5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10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11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8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12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1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1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9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7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5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10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11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8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1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Z_9A428CE1_B4D9_11D0_A8AA_0000C071AEE7_.wvu.Cols" hidden="1">[2]MASTER!$A$1:$Q$65536,[2]MASTER!$Y$1:$Z$65536</definedName>
    <definedName name="Z_9A428CE1_B4D9_11D0_A8AA_0000C071AEE7_.wvu.PrintArea" localSheetId="13" hidden="1">#REF!</definedName>
    <definedName name="Z_9A428CE1_B4D9_11D0_A8AA_0000C071AEE7_.wvu.PrintArea" localSheetId="0" hidden="1">#REF!</definedName>
    <definedName name="Z_9A428CE1_B4D9_11D0_A8AA_0000C071AEE7_.wvu.PrintArea" localSheetId="1" hidden="1">#REF!</definedName>
    <definedName name="Z_9A428CE1_B4D9_11D0_A8AA_0000C071AEE7_.wvu.PrintArea" localSheetId="9" hidden="1">#REF!</definedName>
    <definedName name="Z_9A428CE1_B4D9_11D0_A8AA_0000C071AEE7_.wvu.PrintArea" localSheetId="2" hidden="1">#REF!</definedName>
    <definedName name="Z_9A428CE1_B4D9_11D0_A8AA_0000C071AEE7_.wvu.PrintArea" localSheetId="7" hidden="1">#REF!</definedName>
    <definedName name="Z_9A428CE1_B4D9_11D0_A8AA_0000C071AEE7_.wvu.PrintArea" localSheetId="5" hidden="1">#REF!</definedName>
    <definedName name="Z_9A428CE1_B4D9_11D0_A8AA_0000C071AEE7_.wvu.PrintArea" localSheetId="8" hidden="1">#REF!</definedName>
    <definedName name="Z_9A428CE1_B4D9_11D0_A8AA_0000C071AEE7_.wvu.PrintArea" hidden="1">#REF!</definedName>
    <definedName name="Z_9A428CE1_B4D9_11D0_A8AA_0000C071AEE7_.wvu.Rows" localSheetId="13" hidden="1">[2]MASTER!#REF!,[2]MASTER!#REF!,[2]MASTER!#REF!,[2]MASTER!#REF!,[2]MASTER!#REF!,[2]MASTER!#REF!,[2]MASTER!#REF!,[2]MASTER!$A$98:$IV$272</definedName>
    <definedName name="Z_9A428CE1_B4D9_11D0_A8AA_0000C071AEE7_.wvu.Rows" localSheetId="0" hidden="1">[2]MASTER!#REF!,[2]MASTER!#REF!,[2]MASTER!#REF!,[2]MASTER!#REF!,[2]MASTER!#REF!,[2]MASTER!#REF!,[2]MASTER!#REF!,[2]MASTER!$A$98:$IV$272</definedName>
    <definedName name="Z_9A428CE1_B4D9_11D0_A8AA_0000C071AEE7_.wvu.Rows" localSheetId="1" hidden="1">[2]MASTER!#REF!,[2]MASTER!#REF!,[2]MASTER!#REF!,[2]MASTER!#REF!,[2]MASTER!#REF!,[2]MASTER!#REF!,[2]MASTER!#REF!,[2]MASTER!$A$98:$IV$272</definedName>
    <definedName name="Z_9A428CE1_B4D9_11D0_A8AA_0000C071AEE7_.wvu.Rows" localSheetId="9" hidden="1">[2]MASTER!#REF!,[2]MASTER!#REF!,[2]MASTER!#REF!,[2]MASTER!#REF!,[2]MASTER!#REF!,[2]MASTER!#REF!,[2]MASTER!#REF!,[2]MASTER!$A$98:$IV$272</definedName>
    <definedName name="Z_9A428CE1_B4D9_11D0_A8AA_0000C071AEE7_.wvu.Rows" localSheetId="2" hidden="1">[2]MASTER!#REF!,[2]MASTER!#REF!,[2]MASTER!#REF!,[2]MASTER!#REF!,[2]MASTER!#REF!,[2]MASTER!#REF!,[2]MASTER!#REF!,[2]MASTER!$A$98:$IV$272</definedName>
    <definedName name="Z_9A428CE1_B4D9_11D0_A8AA_0000C071AEE7_.wvu.Rows" localSheetId="7" hidden="1">[2]MASTER!#REF!,[2]MASTER!#REF!,[2]MASTER!#REF!,[2]MASTER!#REF!,[2]MASTER!#REF!,[2]MASTER!#REF!,[2]MASTER!#REF!,[2]MASTER!$A$98:$IV$272</definedName>
    <definedName name="Z_9A428CE1_B4D9_11D0_A8AA_0000C071AEE7_.wvu.Rows" localSheetId="5" hidden="1">[2]MASTER!#REF!,[2]MASTER!#REF!,[2]MASTER!#REF!,[2]MASTER!#REF!,[2]MASTER!#REF!,[2]MASTER!#REF!,[2]MASTER!#REF!,[2]MASTER!$A$98:$IV$272</definedName>
    <definedName name="Z_9A428CE1_B4D9_11D0_A8AA_0000C071AEE7_.wvu.Rows" localSheetId="8" hidden="1">[2]MASTER!#REF!,[2]MASTER!#REF!,[2]MASTER!#REF!,[2]MASTER!#REF!,[2]MASTER!#REF!,[2]MASTER!#REF!,[2]MASTER!#REF!,[2]MASTER!$A$98:$IV$272</definedName>
    <definedName name="Z_9A428CE1_B4D9_11D0_A8AA_0000C071AEE7_.wvu.Rows" hidden="1">[2]MASTER!#REF!,[2]MASTER!#REF!,[2]MASTER!#REF!,[2]MASTER!#REF!,[2]MASTER!#REF!,[2]MASTER!#REF!,[2]MASTER!#REF!,[2]MASTER!$A$98:$IV$272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16" l="1"/>
  <c r="N43" i="16"/>
  <c r="N41" i="16"/>
  <c r="AH37" i="3"/>
  <c r="AH39" i="3" s="1"/>
  <c r="AG37" i="3"/>
  <c r="AG39" i="3" s="1"/>
  <c r="AE37" i="3"/>
  <c r="AE51" i="3" s="1"/>
  <c r="AE41" i="3" s="1"/>
  <c r="AD37" i="3"/>
  <c r="AB37" i="3"/>
  <c r="AB39" i="3" s="1"/>
  <c r="AA37" i="3"/>
  <c r="AA39" i="3" s="1"/>
  <c r="Y37" i="3"/>
  <c r="Y51" i="3" s="1"/>
  <c r="Y41" i="3" s="1"/>
  <c r="X37" i="3"/>
  <c r="X51" i="3" s="1"/>
  <c r="X41" i="3" s="1"/>
  <c r="V37" i="3"/>
  <c r="V51" i="3" s="1"/>
  <c r="V41" i="3" s="1"/>
  <c r="U37" i="3"/>
  <c r="U51" i="3" s="1"/>
  <c r="U41" i="3" s="1"/>
  <c r="S37" i="3"/>
  <c r="S39" i="3" s="1"/>
  <c r="R37" i="3"/>
  <c r="R39" i="3" s="1"/>
  <c r="P37" i="3"/>
  <c r="P39" i="3" s="1"/>
  <c r="O37" i="3"/>
  <c r="O39" i="3" s="1"/>
  <c r="M37" i="3"/>
  <c r="M39" i="3" s="1"/>
  <c r="L37" i="3"/>
  <c r="L51" i="3" s="1"/>
  <c r="L41" i="3" s="1"/>
  <c r="J37" i="3"/>
  <c r="I37" i="3"/>
  <c r="I51" i="3" s="1"/>
  <c r="I41" i="3" s="1"/>
  <c r="G37" i="3"/>
  <c r="G39" i="3" s="1"/>
  <c r="F37" i="3"/>
  <c r="F51" i="3" s="1"/>
  <c r="F41" i="3" s="1"/>
  <c r="AT37" i="14"/>
  <c r="AT51" i="14" s="1"/>
  <c r="AT41" i="14" s="1"/>
  <c r="AS37" i="14"/>
  <c r="AS51" i="14" s="1"/>
  <c r="AS41" i="14" s="1"/>
  <c r="AQ37" i="14"/>
  <c r="AQ51" i="14" s="1"/>
  <c r="AQ41" i="14" s="1"/>
  <c r="AP37" i="14"/>
  <c r="AP51" i="14" s="1"/>
  <c r="AP41" i="14" s="1"/>
  <c r="AN37" i="14"/>
  <c r="AN51" i="14" s="1"/>
  <c r="AN41" i="14" s="1"/>
  <c r="AM37" i="14"/>
  <c r="AM51" i="14" s="1"/>
  <c r="AM41" i="14" s="1"/>
  <c r="AK37" i="14"/>
  <c r="AK51" i="14" s="1"/>
  <c r="AK41" i="14" s="1"/>
  <c r="AJ37" i="14"/>
  <c r="AH37" i="14"/>
  <c r="AH51" i="14" s="1"/>
  <c r="AH41" i="14" s="1"/>
  <c r="AG37" i="14"/>
  <c r="AG51" i="14" s="1"/>
  <c r="AG41" i="14" s="1"/>
  <c r="AE37" i="14"/>
  <c r="AE51" i="14" s="1"/>
  <c r="AE41" i="14" s="1"/>
  <c r="AD37" i="14"/>
  <c r="AD51" i="14" s="1"/>
  <c r="AD41" i="14" s="1"/>
  <c r="AB37" i="14"/>
  <c r="AB51" i="14" s="1"/>
  <c r="AB41" i="14" s="1"/>
  <c r="AA37" i="14"/>
  <c r="AA39" i="14" s="1"/>
  <c r="Y37" i="14"/>
  <c r="Y51" i="14" s="1"/>
  <c r="Y41" i="14" s="1"/>
  <c r="X37" i="14"/>
  <c r="X51" i="14" s="1"/>
  <c r="X41" i="14" s="1"/>
  <c r="V37" i="14"/>
  <c r="V51" i="14" s="1"/>
  <c r="V41" i="14" s="1"/>
  <c r="U37" i="14"/>
  <c r="U51" i="14" s="1"/>
  <c r="U41" i="14" s="1"/>
  <c r="S37" i="14"/>
  <c r="S51" i="14" s="1"/>
  <c r="S41" i="14" s="1"/>
  <c r="R37" i="14"/>
  <c r="R51" i="14" s="1"/>
  <c r="R41" i="14" s="1"/>
  <c r="P37" i="14"/>
  <c r="O37" i="14"/>
  <c r="O51" i="14" s="1"/>
  <c r="O41" i="14" s="1"/>
  <c r="M37" i="14"/>
  <c r="M51" i="14" s="1"/>
  <c r="M41" i="14" s="1"/>
  <c r="L37" i="14"/>
  <c r="L51" i="14" s="1"/>
  <c r="L41" i="14" s="1"/>
  <c r="J37" i="14"/>
  <c r="J51" i="14" s="1"/>
  <c r="J41" i="14" s="1"/>
  <c r="I37" i="14"/>
  <c r="I51" i="14" s="1"/>
  <c r="I41" i="14" s="1"/>
  <c r="G37" i="14"/>
  <c r="G39" i="14" s="1"/>
  <c r="F37" i="14"/>
  <c r="F51" i="14" s="1"/>
  <c r="F41" i="14" s="1"/>
  <c r="BI37" i="12"/>
  <c r="BI51" i="12" s="1"/>
  <c r="BI41" i="12" s="1"/>
  <c r="BH37" i="12"/>
  <c r="BF37" i="12"/>
  <c r="BF39" i="12" s="1"/>
  <c r="BE37" i="12"/>
  <c r="BC37" i="12"/>
  <c r="BC39" i="12" s="1"/>
  <c r="BB37" i="12"/>
  <c r="BB51" i="12" s="1"/>
  <c r="BB41" i="12" s="1"/>
  <c r="AZ37" i="12"/>
  <c r="AY37" i="12"/>
  <c r="AW37" i="12"/>
  <c r="AW39" i="12" s="1"/>
  <c r="AV37" i="12"/>
  <c r="AV51" i="12" s="1"/>
  <c r="AV41" i="12" s="1"/>
  <c r="AT37" i="12"/>
  <c r="AT51" i="12" s="1"/>
  <c r="AT41" i="12" s="1"/>
  <c r="AS37" i="12"/>
  <c r="AS51" i="12" s="1"/>
  <c r="AS41" i="12" s="1"/>
  <c r="AQ37" i="12"/>
  <c r="AQ39" i="12" s="1"/>
  <c r="AP37" i="12"/>
  <c r="AP39" i="12" s="1"/>
  <c r="AN37" i="12"/>
  <c r="AM37" i="12"/>
  <c r="AM51" i="12" s="1"/>
  <c r="AM41" i="12" s="1"/>
  <c r="AK37" i="12"/>
  <c r="AK51" i="12" s="1"/>
  <c r="AK41" i="12" s="1"/>
  <c r="AJ37" i="12"/>
  <c r="AJ51" i="12" s="1"/>
  <c r="AJ41" i="12" s="1"/>
  <c r="AH37" i="12"/>
  <c r="AH51" i="12" s="1"/>
  <c r="AH41" i="12" s="1"/>
  <c r="AG37" i="12"/>
  <c r="AE37" i="12"/>
  <c r="AD37" i="12"/>
  <c r="AB37" i="12"/>
  <c r="AA37" i="12"/>
  <c r="AA51" i="12" s="1"/>
  <c r="AA41" i="12" s="1"/>
  <c r="Y37" i="12"/>
  <c r="Y51" i="12" s="1"/>
  <c r="Y41" i="12" s="1"/>
  <c r="X37" i="12"/>
  <c r="X51" i="12" s="1"/>
  <c r="X41" i="12" s="1"/>
  <c r="V37" i="12"/>
  <c r="V39" i="12" s="1"/>
  <c r="U37" i="12"/>
  <c r="S37" i="12"/>
  <c r="S51" i="12" s="1"/>
  <c r="S41" i="12" s="1"/>
  <c r="R37" i="12"/>
  <c r="R39" i="12" s="1"/>
  <c r="P37" i="12"/>
  <c r="P51" i="12" s="1"/>
  <c r="P41" i="12" s="1"/>
  <c r="O37" i="12"/>
  <c r="O39" i="12" s="1"/>
  <c r="M37" i="12"/>
  <c r="L37" i="12"/>
  <c r="J37" i="12"/>
  <c r="I37" i="12"/>
  <c r="I39" i="12" s="1"/>
  <c r="G37" i="12"/>
  <c r="G39" i="12" s="1"/>
  <c r="F37" i="12"/>
  <c r="F39" i="12" s="1"/>
  <c r="AH37" i="11"/>
  <c r="AH39" i="11" s="1"/>
  <c r="AG37" i="11"/>
  <c r="AG39" i="11" s="1"/>
  <c r="AE37" i="11"/>
  <c r="AE39" i="11" s="1"/>
  <c r="AD37" i="11"/>
  <c r="AD51" i="11" s="1"/>
  <c r="AD41" i="11" s="1"/>
  <c r="AB37" i="11"/>
  <c r="AB39" i="11" s="1"/>
  <c r="AA37" i="11"/>
  <c r="AA39" i="11" s="1"/>
  <c r="Y37" i="11"/>
  <c r="Y39" i="11" s="1"/>
  <c r="X37" i="11"/>
  <c r="X51" i="11" s="1"/>
  <c r="X41" i="11" s="1"/>
  <c r="V37" i="11"/>
  <c r="V51" i="11" s="1"/>
  <c r="V41" i="11" s="1"/>
  <c r="U37" i="11"/>
  <c r="U39" i="11" s="1"/>
  <c r="P37" i="11"/>
  <c r="P39" i="11" s="1"/>
  <c r="O37" i="11"/>
  <c r="O39" i="11" s="1"/>
  <c r="M37" i="11"/>
  <c r="M39" i="11" s="1"/>
  <c r="L37" i="11"/>
  <c r="L39" i="11" s="1"/>
  <c r="J37" i="11"/>
  <c r="J51" i="11" s="1"/>
  <c r="J41" i="11" s="1"/>
  <c r="I37" i="11"/>
  <c r="I51" i="11" s="1"/>
  <c r="I41" i="11" s="1"/>
  <c r="G37" i="11"/>
  <c r="G39" i="11" s="1"/>
  <c r="F37" i="11"/>
  <c r="F39" i="11" s="1"/>
  <c r="Y37" i="6"/>
  <c r="X37" i="6"/>
  <c r="X51" i="6" s="1"/>
  <c r="X41" i="6" s="1"/>
  <c r="V37" i="6"/>
  <c r="V39" i="6" s="1"/>
  <c r="U37" i="6"/>
  <c r="U51" i="6" s="1"/>
  <c r="U41" i="6" s="1"/>
  <c r="S37" i="6"/>
  <c r="S51" i="6" s="1"/>
  <c r="S41" i="6" s="1"/>
  <c r="R37" i="6"/>
  <c r="R39" i="6" s="1"/>
  <c r="P37" i="6"/>
  <c r="P39" i="6" s="1"/>
  <c r="O37" i="6"/>
  <c r="O39" i="6" s="1"/>
  <c r="M37" i="6"/>
  <c r="M51" i="6" s="1"/>
  <c r="M41" i="6" s="1"/>
  <c r="L37" i="6"/>
  <c r="L51" i="6" s="1"/>
  <c r="L41" i="6" s="1"/>
  <c r="J37" i="6"/>
  <c r="J39" i="6" s="1"/>
  <c r="I37" i="6"/>
  <c r="I39" i="6" s="1"/>
  <c r="G37" i="6"/>
  <c r="G51" i="6" s="1"/>
  <c r="G41" i="6" s="1"/>
  <c r="F37" i="6"/>
  <c r="Y37" i="13"/>
  <c r="Y51" i="13" s="1"/>
  <c r="Y41" i="13" s="1"/>
  <c r="X37" i="13"/>
  <c r="X51" i="13" s="1"/>
  <c r="X41" i="13" s="1"/>
  <c r="V37" i="13"/>
  <c r="V51" i="13" s="1"/>
  <c r="V41" i="13" s="1"/>
  <c r="U37" i="13"/>
  <c r="U51" i="13" s="1"/>
  <c r="U41" i="13" s="1"/>
  <c r="S37" i="13"/>
  <c r="S51" i="13" s="1"/>
  <c r="S41" i="13" s="1"/>
  <c r="R37" i="13"/>
  <c r="R51" i="13" s="1"/>
  <c r="R41" i="13" s="1"/>
  <c r="P37" i="13"/>
  <c r="P51" i="13" s="1"/>
  <c r="P41" i="13" s="1"/>
  <c r="O37" i="13"/>
  <c r="O39" i="13" s="1"/>
  <c r="M37" i="13"/>
  <c r="M51" i="13" s="1"/>
  <c r="M41" i="13" s="1"/>
  <c r="L37" i="13"/>
  <c r="L51" i="13" s="1"/>
  <c r="L41" i="13" s="1"/>
  <c r="J37" i="13"/>
  <c r="J51" i="13" s="1"/>
  <c r="J41" i="13" s="1"/>
  <c r="I37" i="13"/>
  <c r="I51" i="13" s="1"/>
  <c r="I41" i="13" s="1"/>
  <c r="G37" i="13"/>
  <c r="G51" i="13" s="1"/>
  <c r="G41" i="13" s="1"/>
  <c r="F37" i="13"/>
  <c r="F39" i="13" s="1"/>
  <c r="Y37" i="8"/>
  <c r="Y39" i="8" s="1"/>
  <c r="X37" i="8"/>
  <c r="X39" i="8" s="1"/>
  <c r="V37" i="8"/>
  <c r="V39" i="8" s="1"/>
  <c r="U37" i="8"/>
  <c r="U51" i="8" s="1"/>
  <c r="U41" i="8" s="1"/>
  <c r="S37" i="8"/>
  <c r="S51" i="8" s="1"/>
  <c r="S41" i="8" s="1"/>
  <c r="R37" i="8"/>
  <c r="R51" i="8" s="1"/>
  <c r="R41" i="8" s="1"/>
  <c r="P37" i="8"/>
  <c r="P39" i="8" s="1"/>
  <c r="O37" i="8"/>
  <c r="O51" i="8" s="1"/>
  <c r="O41" i="8" s="1"/>
  <c r="M37" i="8"/>
  <c r="M51" i="8" s="1"/>
  <c r="M41" i="8" s="1"/>
  <c r="L37" i="8"/>
  <c r="L51" i="8" s="1"/>
  <c r="L41" i="8" s="1"/>
  <c r="J37" i="8"/>
  <c r="J51" i="8" s="1"/>
  <c r="J41" i="8" s="1"/>
  <c r="I37" i="8"/>
  <c r="I39" i="8" s="1"/>
  <c r="G37" i="8"/>
  <c r="G51" i="8" s="1"/>
  <c r="G41" i="8" s="1"/>
  <c r="F37" i="8"/>
  <c r="F39" i="8" s="1"/>
  <c r="AT37" i="10"/>
  <c r="AT39" i="10" s="1"/>
  <c r="AS37" i="10"/>
  <c r="AS39" i="10" s="1"/>
  <c r="AQ37" i="10"/>
  <c r="AQ51" i="10" s="1"/>
  <c r="AQ41" i="10" s="1"/>
  <c r="AP37" i="10"/>
  <c r="AP51" i="10" s="1"/>
  <c r="AP41" i="10" s="1"/>
  <c r="AN37" i="10"/>
  <c r="AN51" i="10" s="1"/>
  <c r="AN41" i="10" s="1"/>
  <c r="AM37" i="10"/>
  <c r="AM51" i="10" s="1"/>
  <c r="AM41" i="10" s="1"/>
  <c r="AK37" i="10"/>
  <c r="AK51" i="10" s="1"/>
  <c r="AK41" i="10" s="1"/>
  <c r="AJ37" i="10"/>
  <c r="AJ39" i="10" s="1"/>
  <c r="AH37" i="10"/>
  <c r="AH39" i="10" s="1"/>
  <c r="AG37" i="10"/>
  <c r="AG51" i="10" s="1"/>
  <c r="AG41" i="10" s="1"/>
  <c r="AE37" i="10"/>
  <c r="AE39" i="10" s="1"/>
  <c r="AD37" i="10"/>
  <c r="AD39" i="10" s="1"/>
  <c r="AB37" i="10"/>
  <c r="AB39" i="10" s="1"/>
  <c r="AA37" i="10"/>
  <c r="AA39" i="10" s="1"/>
  <c r="Y37" i="10"/>
  <c r="Y39" i="10" s="1"/>
  <c r="X37" i="10"/>
  <c r="X39" i="10" s="1"/>
  <c r="V37" i="10"/>
  <c r="V51" i="10" s="1"/>
  <c r="V41" i="10" s="1"/>
  <c r="U37" i="10"/>
  <c r="U51" i="10" s="1"/>
  <c r="U41" i="10" s="1"/>
  <c r="S37" i="10"/>
  <c r="S51" i="10" s="1"/>
  <c r="S41" i="10" s="1"/>
  <c r="R37" i="10"/>
  <c r="R51" i="10" s="1"/>
  <c r="R41" i="10" s="1"/>
  <c r="P37" i="10"/>
  <c r="P51" i="10" s="1"/>
  <c r="P41" i="10" s="1"/>
  <c r="O37" i="10"/>
  <c r="O39" i="10" s="1"/>
  <c r="M37" i="10"/>
  <c r="M39" i="10" s="1"/>
  <c r="L37" i="10"/>
  <c r="L39" i="10" s="1"/>
  <c r="J37" i="10"/>
  <c r="J39" i="10" s="1"/>
  <c r="I37" i="10"/>
  <c r="I39" i="10" s="1"/>
  <c r="G37" i="10"/>
  <c r="G39" i="10" s="1"/>
  <c r="F37" i="10"/>
  <c r="F39" i="10" s="1"/>
  <c r="AN37" i="9"/>
  <c r="AN39" i="9" s="1"/>
  <c r="AM37" i="9"/>
  <c r="AM51" i="9" s="1"/>
  <c r="AM41" i="9" s="1"/>
  <c r="AK37" i="9"/>
  <c r="AK51" i="9" s="1"/>
  <c r="AK41" i="9" s="1"/>
  <c r="AJ37" i="9"/>
  <c r="AH37" i="9"/>
  <c r="AH39" i="9" s="1"/>
  <c r="AG37" i="9"/>
  <c r="AG39" i="9" s="1"/>
  <c r="AE37" i="9"/>
  <c r="AE51" i="9" s="1"/>
  <c r="AE41" i="9" s="1"/>
  <c r="AD37" i="9"/>
  <c r="AD51" i="9" s="1"/>
  <c r="AD41" i="9" s="1"/>
  <c r="AB37" i="9"/>
  <c r="AB39" i="9" s="1"/>
  <c r="AA37" i="9"/>
  <c r="AA51" i="9" s="1"/>
  <c r="AA41" i="9" s="1"/>
  <c r="Y37" i="9"/>
  <c r="Y51" i="9" s="1"/>
  <c r="Y41" i="9" s="1"/>
  <c r="X37" i="9"/>
  <c r="X51" i="9" s="1"/>
  <c r="X41" i="9" s="1"/>
  <c r="V37" i="9"/>
  <c r="U37" i="9"/>
  <c r="U51" i="9" s="1"/>
  <c r="U41" i="9" s="1"/>
  <c r="S37" i="9"/>
  <c r="S51" i="9" s="1"/>
  <c r="S41" i="9" s="1"/>
  <c r="R37" i="9"/>
  <c r="P37" i="9"/>
  <c r="O37" i="9"/>
  <c r="O39" i="9" s="1"/>
  <c r="M37" i="9"/>
  <c r="M39" i="9" s="1"/>
  <c r="L37" i="9"/>
  <c r="J37" i="9"/>
  <c r="J51" i="9" s="1"/>
  <c r="J41" i="9" s="1"/>
  <c r="I37" i="9"/>
  <c r="I39" i="9" s="1"/>
  <c r="G37" i="9"/>
  <c r="G39" i="9" s="1"/>
  <c r="F37" i="9"/>
  <c r="F39" i="9" s="1"/>
  <c r="AH37" i="2"/>
  <c r="AH51" i="2" s="1"/>
  <c r="AH41" i="2" s="1"/>
  <c r="AG37" i="2"/>
  <c r="AG51" i="2" s="1"/>
  <c r="AG41" i="2" s="1"/>
  <c r="AE37" i="2"/>
  <c r="AE51" i="2" s="1"/>
  <c r="AE41" i="2" s="1"/>
  <c r="AD37" i="2"/>
  <c r="AD51" i="2" s="1"/>
  <c r="AD41" i="2" s="1"/>
  <c r="AB37" i="2"/>
  <c r="AB51" i="2" s="1"/>
  <c r="AB41" i="2" s="1"/>
  <c r="AA37" i="2"/>
  <c r="AA39" i="2" s="1"/>
  <c r="Y37" i="2"/>
  <c r="Y39" i="2" s="1"/>
  <c r="X37" i="2"/>
  <c r="X39" i="2" s="1"/>
  <c r="V37" i="2"/>
  <c r="V51" i="2" s="1"/>
  <c r="V41" i="2" s="1"/>
  <c r="U37" i="2"/>
  <c r="U39" i="2" s="1"/>
  <c r="S37" i="2"/>
  <c r="S51" i="2" s="1"/>
  <c r="S41" i="2" s="1"/>
  <c r="R37" i="2"/>
  <c r="R39" i="2" s="1"/>
  <c r="P37" i="2"/>
  <c r="P51" i="2" s="1"/>
  <c r="P41" i="2" s="1"/>
  <c r="O37" i="2"/>
  <c r="M37" i="2"/>
  <c r="M51" i="2" s="1"/>
  <c r="M41" i="2" s="1"/>
  <c r="L37" i="2"/>
  <c r="L51" i="2" s="1"/>
  <c r="L41" i="2" s="1"/>
  <c r="J37" i="2"/>
  <c r="J51" i="2" s="1"/>
  <c r="J41" i="2" s="1"/>
  <c r="I37" i="2"/>
  <c r="I51" i="2" s="1"/>
  <c r="I41" i="2" s="1"/>
  <c r="G37" i="2"/>
  <c r="G39" i="2" s="1"/>
  <c r="F37" i="2"/>
  <c r="F39" i="2" s="1"/>
  <c r="AK37" i="15"/>
  <c r="AK51" i="15" s="1"/>
  <c r="AK41" i="15" s="1"/>
  <c r="AJ37" i="15"/>
  <c r="AJ51" i="15" s="1"/>
  <c r="AJ41" i="15" s="1"/>
  <c r="AH37" i="15"/>
  <c r="AH51" i="15" s="1"/>
  <c r="AH41" i="15" s="1"/>
  <c r="AG37" i="15"/>
  <c r="AG51" i="15" s="1"/>
  <c r="AG41" i="15" s="1"/>
  <c r="AE37" i="15"/>
  <c r="AE39" i="15" s="1"/>
  <c r="AD37" i="15"/>
  <c r="AD39" i="15" s="1"/>
  <c r="AB37" i="15"/>
  <c r="AB39" i="15" s="1"/>
  <c r="AA37" i="15"/>
  <c r="AA39" i="15" s="1"/>
  <c r="Y37" i="15"/>
  <c r="Y39" i="15" s="1"/>
  <c r="X37" i="15"/>
  <c r="X39" i="15" s="1"/>
  <c r="V37" i="15"/>
  <c r="V39" i="15" s="1"/>
  <c r="U37" i="15"/>
  <c r="U39" i="15" s="1"/>
  <c r="S37" i="15"/>
  <c r="S39" i="15" s="1"/>
  <c r="R37" i="15"/>
  <c r="R51" i="15" s="1"/>
  <c r="P37" i="15"/>
  <c r="P51" i="15" s="1"/>
  <c r="P41" i="15" s="1"/>
  <c r="O37" i="15"/>
  <c r="O51" i="15" s="1"/>
  <c r="O41" i="15" s="1"/>
  <c r="M37" i="15"/>
  <c r="M39" i="15" s="1"/>
  <c r="L37" i="15"/>
  <c r="L39" i="15" s="1"/>
  <c r="J37" i="15"/>
  <c r="J39" i="15" s="1"/>
  <c r="I37" i="15"/>
  <c r="I39" i="15" s="1"/>
  <c r="G37" i="15"/>
  <c r="G39" i="15" s="1"/>
  <c r="F37" i="15"/>
  <c r="F51" i="15" s="1"/>
  <c r="F41" i="15" s="1"/>
  <c r="M37" i="7"/>
  <c r="L37" i="7"/>
  <c r="J37" i="7"/>
  <c r="J51" i="7" s="1"/>
  <c r="J41" i="7" s="1"/>
  <c r="I37" i="7"/>
  <c r="I51" i="7" s="1"/>
  <c r="I41" i="7" s="1"/>
  <c r="G37" i="7"/>
  <c r="G51" i="7" s="1"/>
  <c r="G41" i="7" s="1"/>
  <c r="F37" i="7"/>
  <c r="F39" i="7" s="1"/>
  <c r="P37" i="5"/>
  <c r="P51" i="5" s="1"/>
  <c r="P41" i="5" s="1"/>
  <c r="O37" i="5"/>
  <c r="O51" i="5" s="1"/>
  <c r="O41" i="5" s="1"/>
  <c r="M37" i="5"/>
  <c r="M39" i="5" s="1"/>
  <c r="L37" i="5"/>
  <c r="L39" i="5" s="1"/>
  <c r="J37" i="5"/>
  <c r="J39" i="5" s="1"/>
  <c r="I37" i="5"/>
  <c r="I39" i="5" s="1"/>
  <c r="G37" i="5"/>
  <c r="G51" i="5" s="1"/>
  <c r="G41" i="5" s="1"/>
  <c r="F37" i="5"/>
  <c r="G37" i="4"/>
  <c r="G51" i="4" s="1"/>
  <c r="G41" i="4" s="1"/>
  <c r="I37" i="4"/>
  <c r="I39" i="4" s="1"/>
  <c r="J37" i="4"/>
  <c r="J51" i="4" s="1"/>
  <c r="J41" i="4" s="1"/>
  <c r="L37" i="4"/>
  <c r="L51" i="4" s="1"/>
  <c r="L41" i="4" s="1"/>
  <c r="M37" i="4"/>
  <c r="M51" i="4" s="1"/>
  <c r="M41" i="4" s="1"/>
  <c r="O37" i="4"/>
  <c r="O51" i="4" s="1"/>
  <c r="O41" i="4" s="1"/>
  <c r="P37" i="4"/>
  <c r="P51" i="4" s="1"/>
  <c r="P41" i="4" s="1"/>
  <c r="R37" i="4"/>
  <c r="R39" i="4" s="1"/>
  <c r="S37" i="4"/>
  <c r="S51" i="4" s="1"/>
  <c r="S41" i="4" s="1"/>
  <c r="U37" i="4"/>
  <c r="U39" i="4" s="1"/>
  <c r="V37" i="4"/>
  <c r="V39" i="4" s="1"/>
  <c r="X37" i="4"/>
  <c r="X39" i="4" s="1"/>
  <c r="Y37" i="4"/>
  <c r="Y51" i="4" s="1"/>
  <c r="Y41" i="4" s="1"/>
  <c r="F37" i="4"/>
  <c r="F39" i="4" s="1"/>
  <c r="AH28" i="3"/>
  <c r="AG28" i="3"/>
  <c r="AE28" i="3"/>
  <c r="AD28" i="3"/>
  <c r="AB28" i="3"/>
  <c r="AA28" i="3"/>
  <c r="Y28" i="3"/>
  <c r="X28" i="3"/>
  <c r="X42" i="3" s="1"/>
  <c r="V28" i="3"/>
  <c r="U28" i="3"/>
  <c r="S28" i="3"/>
  <c r="S42" i="3" s="1"/>
  <c r="R28" i="3"/>
  <c r="P28" i="3"/>
  <c r="O28" i="3"/>
  <c r="O42" i="3" s="1"/>
  <c r="M28" i="3"/>
  <c r="L28" i="3"/>
  <c r="L42" i="3" s="1"/>
  <c r="J28" i="3"/>
  <c r="I28" i="3"/>
  <c r="G28" i="3"/>
  <c r="F28" i="3"/>
  <c r="AT28" i="14"/>
  <c r="AS28" i="14"/>
  <c r="AQ28" i="14"/>
  <c r="AP28" i="14"/>
  <c r="AN28" i="14"/>
  <c r="AM28" i="14"/>
  <c r="AK28" i="14"/>
  <c r="AJ28" i="14"/>
  <c r="AH28" i="14"/>
  <c r="AG28" i="14"/>
  <c r="AE28" i="14"/>
  <c r="AD28" i="14"/>
  <c r="AD42" i="14" s="1"/>
  <c r="AB28" i="14"/>
  <c r="AA28" i="14"/>
  <c r="Y28" i="14"/>
  <c r="X28" i="14"/>
  <c r="V28" i="14"/>
  <c r="U28" i="14"/>
  <c r="S28" i="14"/>
  <c r="R28" i="14"/>
  <c r="R42" i="14" s="1"/>
  <c r="P28" i="14"/>
  <c r="O28" i="14"/>
  <c r="M28" i="14"/>
  <c r="L28" i="14"/>
  <c r="J28" i="14"/>
  <c r="I28" i="14"/>
  <c r="G28" i="14"/>
  <c r="F28" i="14"/>
  <c r="BI28" i="12"/>
  <c r="BH28" i="12"/>
  <c r="BF28" i="12"/>
  <c r="BE28" i="12"/>
  <c r="BC28" i="12"/>
  <c r="BB28" i="12"/>
  <c r="AZ28" i="12"/>
  <c r="AY28" i="12"/>
  <c r="AW28" i="12"/>
  <c r="AV28" i="12"/>
  <c r="AT28" i="12"/>
  <c r="AT42" i="12" s="1"/>
  <c r="AS28" i="12"/>
  <c r="AQ28" i="12"/>
  <c r="AP28" i="12"/>
  <c r="AP42" i="12" s="1"/>
  <c r="AN28" i="12"/>
  <c r="AN42" i="12" s="1"/>
  <c r="AM28" i="12"/>
  <c r="AM42" i="12" s="1"/>
  <c r="AK28" i="12"/>
  <c r="AJ28" i="12"/>
  <c r="AH28" i="12"/>
  <c r="AG28" i="12"/>
  <c r="AE28" i="12"/>
  <c r="AD28" i="12"/>
  <c r="AB28" i="12"/>
  <c r="AA28" i="12"/>
  <c r="Y28" i="12"/>
  <c r="X28" i="12"/>
  <c r="V28" i="12"/>
  <c r="U28" i="12"/>
  <c r="S28" i="12"/>
  <c r="R28" i="12"/>
  <c r="R38" i="12" s="1"/>
  <c r="P28" i="12"/>
  <c r="P38" i="12" s="1"/>
  <c r="O28" i="12"/>
  <c r="O38" i="12" s="1"/>
  <c r="M28" i="12"/>
  <c r="L28" i="12"/>
  <c r="J28" i="12"/>
  <c r="I28" i="12"/>
  <c r="G28" i="12"/>
  <c r="F28" i="12"/>
  <c r="AH28" i="11"/>
  <c r="AG28" i="11"/>
  <c r="AE28" i="11"/>
  <c r="AD28" i="11"/>
  <c r="AB28" i="11"/>
  <c r="AA28" i="11"/>
  <c r="Y28" i="11"/>
  <c r="X28" i="11"/>
  <c r="V28" i="11"/>
  <c r="U28" i="11"/>
  <c r="P28" i="11"/>
  <c r="O28" i="11"/>
  <c r="M28" i="11"/>
  <c r="L28" i="11"/>
  <c r="J28" i="11"/>
  <c r="I28" i="11"/>
  <c r="G28" i="11"/>
  <c r="F28" i="11"/>
  <c r="F42" i="11" s="1"/>
  <c r="Y28" i="6"/>
  <c r="X28" i="6"/>
  <c r="V28" i="6"/>
  <c r="V42" i="6" s="1"/>
  <c r="U28" i="6"/>
  <c r="S28" i="6"/>
  <c r="R28" i="6"/>
  <c r="R42" i="6" s="1"/>
  <c r="P28" i="6"/>
  <c r="O28" i="6"/>
  <c r="M28" i="6"/>
  <c r="L28" i="6"/>
  <c r="L42" i="6" s="1"/>
  <c r="J28" i="6"/>
  <c r="I28" i="6"/>
  <c r="G28" i="6"/>
  <c r="G38" i="6" s="1"/>
  <c r="F28" i="6"/>
  <c r="Y28" i="13"/>
  <c r="X28" i="13"/>
  <c r="X42" i="13" s="1"/>
  <c r="V28" i="13"/>
  <c r="U28" i="13"/>
  <c r="S28" i="13"/>
  <c r="S38" i="13" s="1"/>
  <c r="R28" i="13"/>
  <c r="P28" i="13"/>
  <c r="O28" i="13"/>
  <c r="M28" i="13"/>
  <c r="M42" i="13" s="1"/>
  <c r="L28" i="13"/>
  <c r="L42" i="13" s="1"/>
  <c r="J28" i="13"/>
  <c r="I28" i="13"/>
  <c r="G28" i="13"/>
  <c r="F28" i="13"/>
  <c r="Y28" i="8"/>
  <c r="X28" i="8"/>
  <c r="V28" i="8"/>
  <c r="U28" i="8"/>
  <c r="U42" i="8" s="1"/>
  <c r="S28" i="8"/>
  <c r="R28" i="8"/>
  <c r="P28" i="8"/>
  <c r="O28" i="8"/>
  <c r="M28" i="8"/>
  <c r="L28" i="8"/>
  <c r="J28" i="8"/>
  <c r="I28" i="8"/>
  <c r="G28" i="8"/>
  <c r="F28" i="8"/>
  <c r="AT28" i="10"/>
  <c r="AS28" i="10"/>
  <c r="AQ28" i="10"/>
  <c r="AP28" i="10"/>
  <c r="AN28" i="10"/>
  <c r="AM28" i="10"/>
  <c r="AM38" i="10" s="1"/>
  <c r="AK28" i="10"/>
  <c r="AJ28" i="10"/>
  <c r="AH28" i="10"/>
  <c r="AG28" i="10"/>
  <c r="AE28" i="10"/>
  <c r="AD28" i="10"/>
  <c r="AB28" i="10"/>
  <c r="AA28" i="10"/>
  <c r="Y28" i="10"/>
  <c r="X28" i="10"/>
  <c r="V28" i="10"/>
  <c r="U28" i="10"/>
  <c r="S28" i="10"/>
  <c r="R28" i="10"/>
  <c r="P28" i="10"/>
  <c r="O28" i="10"/>
  <c r="M28" i="10"/>
  <c r="L28" i="10"/>
  <c r="J28" i="10"/>
  <c r="I28" i="10"/>
  <c r="G28" i="10"/>
  <c r="F28" i="10"/>
  <c r="AN28" i="9"/>
  <c r="AM28" i="9"/>
  <c r="AK28" i="9"/>
  <c r="AJ28" i="9"/>
  <c r="AH28" i="9"/>
  <c r="AG28" i="9"/>
  <c r="AE28" i="9"/>
  <c r="AD28" i="9"/>
  <c r="AB28" i="9"/>
  <c r="AA28" i="9"/>
  <c r="Y28" i="9"/>
  <c r="X28" i="9"/>
  <c r="V28" i="9"/>
  <c r="V38" i="9" s="1"/>
  <c r="U28" i="9"/>
  <c r="S28" i="9"/>
  <c r="R28" i="9"/>
  <c r="P28" i="9"/>
  <c r="O28" i="9"/>
  <c r="M28" i="9"/>
  <c r="L28" i="9"/>
  <c r="J28" i="9"/>
  <c r="I28" i="9"/>
  <c r="G28" i="9"/>
  <c r="F28" i="9"/>
  <c r="AH28" i="2"/>
  <c r="AG28" i="2"/>
  <c r="AG38" i="2" s="1"/>
  <c r="AE28" i="2"/>
  <c r="AD28" i="2"/>
  <c r="AB28" i="2"/>
  <c r="AB38" i="2" s="1"/>
  <c r="AA28" i="2"/>
  <c r="Y28" i="2"/>
  <c r="X28" i="2"/>
  <c r="V28" i="2"/>
  <c r="V42" i="2" s="1"/>
  <c r="U28" i="2"/>
  <c r="U42" i="2" s="1"/>
  <c r="S28" i="2"/>
  <c r="R28" i="2"/>
  <c r="P28" i="2"/>
  <c r="O28" i="2"/>
  <c r="M28" i="2"/>
  <c r="L28" i="2"/>
  <c r="J28" i="2"/>
  <c r="I28" i="2"/>
  <c r="I42" i="2" s="1"/>
  <c r="G28" i="2"/>
  <c r="F28" i="2"/>
  <c r="AK28" i="15"/>
  <c r="AK42" i="15" s="1"/>
  <c r="AJ28" i="15"/>
  <c r="AH28" i="15"/>
  <c r="AG28" i="15"/>
  <c r="AG42" i="15" s="1"/>
  <c r="AE28" i="15"/>
  <c r="AE38" i="15" s="1"/>
  <c r="AD28" i="15"/>
  <c r="AD42" i="15" s="1"/>
  <c r="AB28" i="15"/>
  <c r="AA28" i="15"/>
  <c r="AA42" i="15" s="1"/>
  <c r="Y28" i="15"/>
  <c r="X28" i="15"/>
  <c r="V28" i="15"/>
  <c r="V42" i="15" s="1"/>
  <c r="U28" i="15"/>
  <c r="S28" i="15"/>
  <c r="R28" i="15"/>
  <c r="R42" i="15" s="1"/>
  <c r="P28" i="15"/>
  <c r="O28" i="15"/>
  <c r="M28" i="15"/>
  <c r="M42" i="15" s="1"/>
  <c r="L28" i="15"/>
  <c r="J28" i="15"/>
  <c r="J42" i="15" s="1"/>
  <c r="I28" i="15"/>
  <c r="I42" i="15" s="1"/>
  <c r="G28" i="15"/>
  <c r="F28" i="15"/>
  <c r="F38" i="15" s="1"/>
  <c r="M28" i="7"/>
  <c r="M38" i="7" s="1"/>
  <c r="L28" i="7"/>
  <c r="L38" i="7" s="1"/>
  <c r="J28" i="7"/>
  <c r="I28" i="7"/>
  <c r="G28" i="7"/>
  <c r="F28" i="7"/>
  <c r="P28" i="5"/>
  <c r="O28" i="5"/>
  <c r="M28" i="5"/>
  <c r="L28" i="5"/>
  <c r="J28" i="5"/>
  <c r="I28" i="5"/>
  <c r="G28" i="5"/>
  <c r="F28" i="5"/>
  <c r="G28" i="4"/>
  <c r="I28" i="4"/>
  <c r="I38" i="4" s="1"/>
  <c r="J28" i="4"/>
  <c r="L28" i="4"/>
  <c r="L38" i="4" s="1"/>
  <c r="M28" i="4"/>
  <c r="O28" i="4"/>
  <c r="P28" i="4"/>
  <c r="P42" i="4" s="1"/>
  <c r="R28" i="4"/>
  <c r="R42" i="4" s="1"/>
  <c r="S28" i="4"/>
  <c r="U28" i="4"/>
  <c r="U38" i="4" s="1"/>
  <c r="V28" i="4"/>
  <c r="V38" i="4" s="1"/>
  <c r="X28" i="4"/>
  <c r="Y28" i="4"/>
  <c r="Y38" i="4" s="1"/>
  <c r="F28" i="4"/>
  <c r="H26" i="4"/>
  <c r="K26" i="4"/>
  <c r="N26" i="4"/>
  <c r="Q26" i="4"/>
  <c r="T26" i="4"/>
  <c r="W26" i="4"/>
  <c r="Z26" i="4"/>
  <c r="D6" i="4"/>
  <c r="D6" i="15"/>
  <c r="AL50" i="15"/>
  <c r="AI50" i="15"/>
  <c r="AF50" i="15"/>
  <c r="AC50" i="15"/>
  <c r="Z50" i="15"/>
  <c r="W50" i="15"/>
  <c r="T50" i="15"/>
  <c r="Q50" i="15"/>
  <c r="N50" i="15"/>
  <c r="K50" i="15"/>
  <c r="H50" i="15"/>
  <c r="D50" i="15"/>
  <c r="C50" i="15"/>
  <c r="AL49" i="15"/>
  <c r="AI49" i="15"/>
  <c r="AF49" i="15"/>
  <c r="AC49" i="15"/>
  <c r="Z49" i="15"/>
  <c r="W49" i="15"/>
  <c r="T49" i="15"/>
  <c r="Q49" i="15"/>
  <c r="N49" i="15"/>
  <c r="K49" i="15"/>
  <c r="H49" i="15"/>
  <c r="D49" i="15"/>
  <c r="C49" i="15"/>
  <c r="AL48" i="15"/>
  <c r="AI48" i="15"/>
  <c r="AF48" i="15"/>
  <c r="AC48" i="15"/>
  <c r="Z48" i="15"/>
  <c r="W48" i="15"/>
  <c r="T48" i="15"/>
  <c r="Q48" i="15"/>
  <c r="N48" i="15"/>
  <c r="K48" i="15"/>
  <c r="H48" i="15"/>
  <c r="D48" i="15"/>
  <c r="C48" i="15"/>
  <c r="E47" i="15"/>
  <c r="D47" i="15"/>
  <c r="C47" i="15"/>
  <c r="AL46" i="15"/>
  <c r="AI46" i="15"/>
  <c r="AF46" i="15"/>
  <c r="AC46" i="15"/>
  <c r="Z46" i="15"/>
  <c r="W46" i="15"/>
  <c r="T46" i="15"/>
  <c r="Q46" i="15"/>
  <c r="N46" i="15"/>
  <c r="K46" i="15"/>
  <c r="H46" i="15"/>
  <c r="D46" i="15"/>
  <c r="C46" i="15"/>
  <c r="AL45" i="15"/>
  <c r="AI45" i="15"/>
  <c r="AF45" i="15"/>
  <c r="AC45" i="15"/>
  <c r="Z45" i="15"/>
  <c r="W45" i="15"/>
  <c r="T45" i="15"/>
  <c r="Q45" i="15"/>
  <c r="N45" i="15"/>
  <c r="K45" i="15"/>
  <c r="H45" i="15"/>
  <c r="D45" i="15"/>
  <c r="C45" i="15"/>
  <c r="E45" i="15" s="1"/>
  <c r="AL44" i="15"/>
  <c r="AI44" i="15"/>
  <c r="AF44" i="15"/>
  <c r="AC44" i="15"/>
  <c r="Z44" i="15"/>
  <c r="W44" i="15"/>
  <c r="T44" i="15"/>
  <c r="Q44" i="15"/>
  <c r="N44" i="15"/>
  <c r="K44" i="15"/>
  <c r="H44" i="15"/>
  <c r="D44" i="15"/>
  <c r="C44" i="15"/>
  <c r="AL43" i="15"/>
  <c r="AI43" i="15"/>
  <c r="AF43" i="15"/>
  <c r="AC43" i="15"/>
  <c r="Z43" i="15"/>
  <c r="W43" i="15"/>
  <c r="T43" i="15"/>
  <c r="Q43" i="15"/>
  <c r="N43" i="15"/>
  <c r="K43" i="15"/>
  <c r="H43" i="15"/>
  <c r="D43" i="15"/>
  <c r="C43" i="15"/>
  <c r="E43" i="15" s="1"/>
  <c r="AL40" i="15"/>
  <c r="AI40" i="15"/>
  <c r="AF40" i="15"/>
  <c r="AC40" i="15"/>
  <c r="Z40" i="15"/>
  <c r="W40" i="15"/>
  <c r="T40" i="15"/>
  <c r="Q40" i="15"/>
  <c r="N40" i="15"/>
  <c r="K40" i="15"/>
  <c r="H40" i="15"/>
  <c r="D40" i="15"/>
  <c r="C40" i="15"/>
  <c r="E40" i="15" s="1"/>
  <c r="AL36" i="15"/>
  <c r="AI36" i="15"/>
  <c r="AF36" i="15"/>
  <c r="AC36" i="15"/>
  <c r="Z36" i="15"/>
  <c r="W36" i="15"/>
  <c r="T36" i="15"/>
  <c r="Q36" i="15"/>
  <c r="N36" i="15"/>
  <c r="K36" i="15"/>
  <c r="H36" i="15"/>
  <c r="D36" i="15"/>
  <c r="C36" i="15"/>
  <c r="AL35" i="15"/>
  <c r="AI35" i="15"/>
  <c r="AF35" i="15"/>
  <c r="AC35" i="15"/>
  <c r="Z35" i="15"/>
  <c r="W35" i="15"/>
  <c r="T35" i="15"/>
  <c r="Q35" i="15"/>
  <c r="N35" i="15"/>
  <c r="K35" i="15"/>
  <c r="H35" i="15"/>
  <c r="D35" i="15"/>
  <c r="C35" i="15"/>
  <c r="AL34" i="15"/>
  <c r="AI34" i="15"/>
  <c r="AF34" i="15"/>
  <c r="AC34" i="15"/>
  <c r="Z34" i="15"/>
  <c r="W34" i="15"/>
  <c r="T34" i="15"/>
  <c r="Q34" i="15"/>
  <c r="N34" i="15"/>
  <c r="K34" i="15"/>
  <c r="H34" i="15"/>
  <c r="D34" i="15"/>
  <c r="C34" i="15"/>
  <c r="AL33" i="15"/>
  <c r="AI33" i="15"/>
  <c r="AF33" i="15"/>
  <c r="AC33" i="15"/>
  <c r="Z33" i="15"/>
  <c r="W33" i="15"/>
  <c r="T33" i="15"/>
  <c r="Q33" i="15"/>
  <c r="N33" i="15"/>
  <c r="K33" i="15"/>
  <c r="H33" i="15"/>
  <c r="D33" i="15"/>
  <c r="C33" i="15"/>
  <c r="AL32" i="15"/>
  <c r="AI32" i="15"/>
  <c r="AF32" i="15"/>
  <c r="AC32" i="15"/>
  <c r="Z32" i="15"/>
  <c r="W32" i="15"/>
  <c r="T32" i="15"/>
  <c r="Q32" i="15"/>
  <c r="N32" i="15"/>
  <c r="K32" i="15"/>
  <c r="H32" i="15"/>
  <c r="D32" i="15"/>
  <c r="C32" i="15"/>
  <c r="E32" i="15" s="1"/>
  <c r="AL31" i="15"/>
  <c r="AI31" i="15"/>
  <c r="AF31" i="15"/>
  <c r="AC31" i="15"/>
  <c r="Z31" i="15"/>
  <c r="W31" i="15"/>
  <c r="T31" i="15"/>
  <c r="Q31" i="15"/>
  <c r="N31" i="15"/>
  <c r="K31" i="15"/>
  <c r="H31" i="15"/>
  <c r="D31" i="15"/>
  <c r="C31" i="15"/>
  <c r="AL30" i="15"/>
  <c r="AI30" i="15"/>
  <c r="AF30" i="15"/>
  <c r="AC30" i="15"/>
  <c r="Z30" i="15"/>
  <c r="W30" i="15"/>
  <c r="T30" i="15"/>
  <c r="Q30" i="15"/>
  <c r="N30" i="15"/>
  <c r="K30" i="15"/>
  <c r="H30" i="15"/>
  <c r="D30" i="15"/>
  <c r="C30" i="15"/>
  <c r="E30" i="15" s="1"/>
  <c r="AL29" i="15"/>
  <c r="AI29" i="15"/>
  <c r="AF29" i="15"/>
  <c r="AC29" i="15"/>
  <c r="Z29" i="15"/>
  <c r="W29" i="15"/>
  <c r="T29" i="15"/>
  <c r="Q29" i="15"/>
  <c r="N29" i="15"/>
  <c r="K29" i="15"/>
  <c r="H29" i="15"/>
  <c r="D29" i="15"/>
  <c r="C29" i="15"/>
  <c r="AL27" i="15"/>
  <c r="AI27" i="15"/>
  <c r="AF27" i="15"/>
  <c r="AC27" i="15"/>
  <c r="Z27" i="15"/>
  <c r="W27" i="15"/>
  <c r="T27" i="15"/>
  <c r="Q27" i="15"/>
  <c r="N27" i="15"/>
  <c r="K27" i="15"/>
  <c r="H27" i="15"/>
  <c r="D27" i="15"/>
  <c r="C27" i="15"/>
  <c r="AL26" i="15"/>
  <c r="AI26" i="15"/>
  <c r="AF26" i="15"/>
  <c r="AC26" i="15"/>
  <c r="Z26" i="15"/>
  <c r="W26" i="15"/>
  <c r="T26" i="15"/>
  <c r="Q26" i="15"/>
  <c r="N26" i="15"/>
  <c r="K26" i="15"/>
  <c r="H26" i="15"/>
  <c r="D26" i="15"/>
  <c r="C26" i="15"/>
  <c r="AL25" i="15"/>
  <c r="AI25" i="15"/>
  <c r="AF25" i="15"/>
  <c r="AC25" i="15"/>
  <c r="Z25" i="15"/>
  <c r="W25" i="15"/>
  <c r="T25" i="15"/>
  <c r="Q25" i="15"/>
  <c r="N25" i="15"/>
  <c r="K25" i="15"/>
  <c r="H25" i="15"/>
  <c r="D25" i="15"/>
  <c r="C25" i="15"/>
  <c r="AL24" i="15"/>
  <c r="AI24" i="15"/>
  <c r="AF24" i="15"/>
  <c r="AC24" i="15"/>
  <c r="Z24" i="15"/>
  <c r="W24" i="15"/>
  <c r="T24" i="15"/>
  <c r="Q24" i="15"/>
  <c r="N24" i="15"/>
  <c r="K24" i="15"/>
  <c r="H24" i="15"/>
  <c r="D24" i="15"/>
  <c r="C24" i="15"/>
  <c r="AL23" i="15"/>
  <c r="AI23" i="15"/>
  <c r="AF23" i="15"/>
  <c r="AC23" i="15"/>
  <c r="Z23" i="15"/>
  <c r="W23" i="15"/>
  <c r="T23" i="15"/>
  <c r="Q23" i="15"/>
  <c r="N23" i="15"/>
  <c r="K23" i="15"/>
  <c r="H23" i="15"/>
  <c r="D23" i="15"/>
  <c r="C23" i="15"/>
  <c r="AL22" i="15"/>
  <c r="AI22" i="15"/>
  <c r="AF22" i="15"/>
  <c r="AC22" i="15"/>
  <c r="Z22" i="15"/>
  <c r="W22" i="15"/>
  <c r="T22" i="15"/>
  <c r="Q22" i="15"/>
  <c r="N22" i="15"/>
  <c r="K22" i="15"/>
  <c r="H22" i="15"/>
  <c r="D22" i="15"/>
  <c r="C22" i="15"/>
  <c r="AL21" i="15"/>
  <c r="AI21" i="15"/>
  <c r="AF21" i="15"/>
  <c r="AC21" i="15"/>
  <c r="Z21" i="15"/>
  <c r="W21" i="15"/>
  <c r="T21" i="15"/>
  <c r="Q21" i="15"/>
  <c r="N21" i="15"/>
  <c r="K21" i="15"/>
  <c r="H21" i="15"/>
  <c r="D21" i="15"/>
  <c r="C21" i="15"/>
  <c r="AL20" i="15"/>
  <c r="AI20" i="15"/>
  <c r="AF20" i="15"/>
  <c r="AC20" i="15"/>
  <c r="Z20" i="15"/>
  <c r="W20" i="15"/>
  <c r="T20" i="15"/>
  <c r="Q20" i="15"/>
  <c r="N20" i="15"/>
  <c r="K20" i="15"/>
  <c r="H20" i="15"/>
  <c r="D20" i="15"/>
  <c r="C20" i="15"/>
  <c r="AL19" i="15"/>
  <c r="AI19" i="15"/>
  <c r="AF19" i="15"/>
  <c r="AC19" i="15"/>
  <c r="Z19" i="15"/>
  <c r="W19" i="15"/>
  <c r="T19" i="15"/>
  <c r="Q19" i="15"/>
  <c r="N19" i="15"/>
  <c r="K19" i="15"/>
  <c r="H19" i="15"/>
  <c r="D19" i="15"/>
  <c r="C19" i="15"/>
  <c r="E19" i="15" s="1"/>
  <c r="AL18" i="15"/>
  <c r="AI18" i="15"/>
  <c r="AF18" i="15"/>
  <c r="AC18" i="15"/>
  <c r="Z18" i="15"/>
  <c r="W18" i="15"/>
  <c r="T18" i="15"/>
  <c r="Q18" i="15"/>
  <c r="N18" i="15"/>
  <c r="K18" i="15"/>
  <c r="H18" i="15"/>
  <c r="D18" i="15"/>
  <c r="C18" i="15"/>
  <c r="AL17" i="15"/>
  <c r="AI17" i="15"/>
  <c r="AF17" i="15"/>
  <c r="AC17" i="15"/>
  <c r="Z17" i="15"/>
  <c r="W17" i="15"/>
  <c r="T17" i="15"/>
  <c r="Q17" i="15"/>
  <c r="N17" i="15"/>
  <c r="K17" i="15"/>
  <c r="H17" i="15"/>
  <c r="D17" i="15"/>
  <c r="C17" i="15"/>
  <c r="AL16" i="15"/>
  <c r="AI16" i="15"/>
  <c r="AF16" i="15"/>
  <c r="AC16" i="15"/>
  <c r="Z16" i="15"/>
  <c r="W16" i="15"/>
  <c r="T16" i="15"/>
  <c r="Q16" i="15"/>
  <c r="N16" i="15"/>
  <c r="K16" i="15"/>
  <c r="H16" i="15"/>
  <c r="D16" i="15"/>
  <c r="C16" i="15"/>
  <c r="AL15" i="15"/>
  <c r="AI15" i="15"/>
  <c r="AF15" i="15"/>
  <c r="AC15" i="15"/>
  <c r="Z15" i="15"/>
  <c r="W15" i="15"/>
  <c r="T15" i="15"/>
  <c r="Q15" i="15"/>
  <c r="N15" i="15"/>
  <c r="K15" i="15"/>
  <c r="H15" i="15"/>
  <c r="D15" i="15"/>
  <c r="C15" i="15"/>
  <c r="E15" i="15" s="1"/>
  <c r="AL14" i="15"/>
  <c r="AI14" i="15"/>
  <c r="AF14" i="15"/>
  <c r="AC14" i="15"/>
  <c r="Z14" i="15"/>
  <c r="W14" i="15"/>
  <c r="T14" i="15"/>
  <c r="Q14" i="15"/>
  <c r="N14" i="15"/>
  <c r="K14" i="15"/>
  <c r="H14" i="15"/>
  <c r="D14" i="15"/>
  <c r="C14" i="15"/>
  <c r="AL13" i="15"/>
  <c r="AI13" i="15"/>
  <c r="AF13" i="15"/>
  <c r="AC13" i="15"/>
  <c r="Z13" i="15"/>
  <c r="W13" i="15"/>
  <c r="T13" i="15"/>
  <c r="Q13" i="15"/>
  <c r="N13" i="15"/>
  <c r="K13" i="15"/>
  <c r="H13" i="15"/>
  <c r="D13" i="15"/>
  <c r="C13" i="15"/>
  <c r="E13" i="15" s="1"/>
  <c r="AL12" i="15"/>
  <c r="AI12" i="15"/>
  <c r="AF12" i="15"/>
  <c r="AC12" i="15"/>
  <c r="Z12" i="15"/>
  <c r="W12" i="15"/>
  <c r="T12" i="15"/>
  <c r="Q12" i="15"/>
  <c r="N12" i="15"/>
  <c r="K12" i="15"/>
  <c r="H12" i="15"/>
  <c r="D12" i="15"/>
  <c r="C12" i="15"/>
  <c r="AL11" i="15"/>
  <c r="AI11" i="15"/>
  <c r="AF11" i="15"/>
  <c r="AC11" i="15"/>
  <c r="Z11" i="15"/>
  <c r="W11" i="15"/>
  <c r="T11" i="15"/>
  <c r="Q11" i="15"/>
  <c r="N11" i="15"/>
  <c r="K11" i="15"/>
  <c r="H11" i="15"/>
  <c r="D11" i="15"/>
  <c r="C11" i="15"/>
  <c r="AL10" i="15"/>
  <c r="AI10" i="15"/>
  <c r="AF10" i="15"/>
  <c r="AC10" i="15"/>
  <c r="Z10" i="15"/>
  <c r="W10" i="15"/>
  <c r="T10" i="15"/>
  <c r="Q10" i="15"/>
  <c r="N10" i="15"/>
  <c r="K10" i="15"/>
  <c r="H10" i="15"/>
  <c r="D10" i="15"/>
  <c r="C10" i="15"/>
  <c r="AL9" i="15"/>
  <c r="AI9" i="15"/>
  <c r="AF9" i="15"/>
  <c r="AC9" i="15"/>
  <c r="Z9" i="15"/>
  <c r="W9" i="15"/>
  <c r="T9" i="15"/>
  <c r="Q9" i="15"/>
  <c r="N9" i="15"/>
  <c r="K9" i="15"/>
  <c r="H9" i="15"/>
  <c r="D9" i="15"/>
  <c r="C9" i="15"/>
  <c r="E8" i="15"/>
  <c r="D8" i="15"/>
  <c r="C8" i="15"/>
  <c r="AL7" i="15"/>
  <c r="AI7" i="15"/>
  <c r="AF7" i="15"/>
  <c r="AC7" i="15"/>
  <c r="Z7" i="15"/>
  <c r="W7" i="15"/>
  <c r="T7" i="15"/>
  <c r="Q7" i="15"/>
  <c r="N7" i="15"/>
  <c r="K7" i="15"/>
  <c r="H7" i="15"/>
  <c r="D7" i="15"/>
  <c r="C7" i="15"/>
  <c r="AL6" i="15"/>
  <c r="AI6" i="15"/>
  <c r="AF6" i="15"/>
  <c r="AC6" i="15"/>
  <c r="Z6" i="15"/>
  <c r="W6" i="15"/>
  <c r="T6" i="15"/>
  <c r="Q6" i="15"/>
  <c r="N6" i="15"/>
  <c r="K6" i="15"/>
  <c r="H6" i="15"/>
  <c r="C6" i="15"/>
  <c r="E6" i="15" s="1"/>
  <c r="E11" i="15" l="1"/>
  <c r="E27" i="15"/>
  <c r="F39" i="15"/>
  <c r="M38" i="4"/>
  <c r="Y42" i="15"/>
  <c r="P38" i="2"/>
  <c r="J38" i="9"/>
  <c r="G38" i="13"/>
  <c r="J42" i="6"/>
  <c r="J38" i="12"/>
  <c r="AH42" i="12"/>
  <c r="AE39" i="2"/>
  <c r="J39" i="13"/>
  <c r="R39" i="13"/>
  <c r="AN39" i="14"/>
  <c r="AA51" i="3"/>
  <c r="AA41" i="3" s="1"/>
  <c r="BF51" i="12"/>
  <c r="BF41" i="12" s="1"/>
  <c r="AG51" i="11"/>
  <c r="AG41" i="11" s="1"/>
  <c r="W28" i="15"/>
  <c r="H28" i="15"/>
  <c r="K28" i="15"/>
  <c r="AK39" i="9"/>
  <c r="F51" i="12"/>
  <c r="F41" i="12" s="1"/>
  <c r="X42" i="4"/>
  <c r="L42" i="15"/>
  <c r="AJ42" i="15"/>
  <c r="U42" i="9"/>
  <c r="R38" i="13"/>
  <c r="U42" i="6"/>
  <c r="U38" i="12"/>
  <c r="AS42" i="12"/>
  <c r="AJ38" i="14"/>
  <c r="R42" i="3"/>
  <c r="R51" i="12"/>
  <c r="R41" i="12" s="1"/>
  <c r="O42" i="15"/>
  <c r="AD38" i="2"/>
  <c r="O38" i="14"/>
  <c r="AM42" i="14"/>
  <c r="S38" i="4"/>
  <c r="P42" i="15"/>
  <c r="G38" i="2"/>
  <c r="AE38" i="2"/>
  <c r="Y42" i="9"/>
  <c r="AK38" i="10"/>
  <c r="V38" i="13"/>
  <c r="AE42" i="11"/>
  <c r="P38" i="14"/>
  <c r="AN42" i="14"/>
  <c r="V38" i="3"/>
  <c r="Y39" i="13"/>
  <c r="P39" i="12"/>
  <c r="J42" i="2"/>
  <c r="G42" i="11"/>
  <c r="S42" i="14"/>
  <c r="AQ42" i="14"/>
  <c r="AA51" i="10"/>
  <c r="AA41" i="10" s="1"/>
  <c r="V51" i="8"/>
  <c r="V41" i="8" s="1"/>
  <c r="T28" i="15"/>
  <c r="T38" i="15" s="1"/>
  <c r="Y42" i="13"/>
  <c r="AH42" i="11"/>
  <c r="Y42" i="3"/>
  <c r="L42" i="2"/>
  <c r="F42" i="9"/>
  <c r="F42" i="6"/>
  <c r="I42" i="11"/>
  <c r="F42" i="12"/>
  <c r="AA42" i="3"/>
  <c r="AJ38" i="9"/>
  <c r="S39" i="14"/>
  <c r="U51" i="2"/>
  <c r="U41" i="2" s="1"/>
  <c r="AB39" i="14"/>
  <c r="M42" i="7"/>
  <c r="F42" i="13"/>
  <c r="I42" i="6"/>
  <c r="L42" i="11"/>
  <c r="AD38" i="3"/>
  <c r="AM39" i="14"/>
  <c r="U51" i="4"/>
  <c r="U41" i="4" s="1"/>
  <c r="Y38" i="12"/>
  <c r="G38" i="4"/>
  <c r="G42" i="15"/>
  <c r="S38" i="2"/>
  <c r="J42" i="13"/>
  <c r="AK42" i="12"/>
  <c r="J39" i="4"/>
  <c r="V39" i="3"/>
  <c r="AH38" i="2"/>
  <c r="E14" i="15"/>
  <c r="AC37" i="15"/>
  <c r="AC39" i="15" s="1"/>
  <c r="F38" i="5"/>
  <c r="Y39" i="3"/>
  <c r="M42" i="3"/>
  <c r="AJ39" i="15"/>
  <c r="BE42" i="12"/>
  <c r="AJ42" i="14"/>
  <c r="AD42" i="3"/>
  <c r="S39" i="4"/>
  <c r="S39" i="2"/>
  <c r="G39" i="13"/>
  <c r="J39" i="14"/>
  <c r="O51" i="12"/>
  <c r="O41" i="12" s="1"/>
  <c r="U51" i="11"/>
  <c r="U41" i="11" s="1"/>
  <c r="L51" i="10"/>
  <c r="L41" i="10" s="1"/>
  <c r="S51" i="15"/>
  <c r="S41" i="15" s="1"/>
  <c r="V51" i="4"/>
  <c r="V41" i="4" s="1"/>
  <c r="Y42" i="4"/>
  <c r="M39" i="2"/>
  <c r="H37" i="15"/>
  <c r="H39" i="15" s="1"/>
  <c r="E16" i="15"/>
  <c r="T37" i="15"/>
  <c r="F42" i="4"/>
  <c r="O42" i="4"/>
  <c r="L42" i="7"/>
  <c r="BF42" i="12"/>
  <c r="G38" i="3"/>
  <c r="U38" i="9"/>
  <c r="I39" i="13"/>
  <c r="R39" i="14"/>
  <c r="F39" i="3"/>
  <c r="M51" i="3"/>
  <c r="M41" i="3" s="1"/>
  <c r="AE51" i="11"/>
  <c r="AE41" i="11" s="1"/>
  <c r="X51" i="10"/>
  <c r="X41" i="10" s="1"/>
  <c r="M51" i="7"/>
  <c r="M41" i="7" s="1"/>
  <c r="X51" i="4"/>
  <c r="X41" i="4" s="1"/>
  <c r="U42" i="12"/>
  <c r="Y42" i="11"/>
  <c r="J38" i="14"/>
  <c r="U38" i="2"/>
  <c r="E35" i="15"/>
  <c r="X42" i="15"/>
  <c r="Y42" i="6"/>
  <c r="P42" i="14"/>
  <c r="J42" i="3"/>
  <c r="S38" i="14"/>
  <c r="AG39" i="15"/>
  <c r="AD39" i="9"/>
  <c r="L39" i="13"/>
  <c r="U39" i="14"/>
  <c r="J39" i="3"/>
  <c r="AP51" i="12"/>
  <c r="AP41" i="12" s="1"/>
  <c r="AH51" i="11"/>
  <c r="AH41" i="11" s="1"/>
  <c r="AG51" i="9"/>
  <c r="AG41" i="9" s="1"/>
  <c r="F51" i="4"/>
  <c r="F41" i="4" s="1"/>
  <c r="AH38" i="15"/>
  <c r="Y38" i="8"/>
  <c r="S38" i="6"/>
  <c r="AQ42" i="12"/>
  <c r="R38" i="14"/>
  <c r="AF28" i="15"/>
  <c r="J42" i="4"/>
  <c r="J38" i="4"/>
  <c r="I38" i="6"/>
  <c r="AM38" i="14"/>
  <c r="AH39" i="15"/>
  <c r="AE39" i="9"/>
  <c r="M39" i="13"/>
  <c r="S39" i="12"/>
  <c r="X39" i="14"/>
  <c r="U39" i="3"/>
  <c r="AQ51" i="12"/>
  <c r="AQ41" i="12" s="1"/>
  <c r="V51" i="6"/>
  <c r="V41" i="6" s="1"/>
  <c r="AH51" i="9"/>
  <c r="AH41" i="9" s="1"/>
  <c r="I51" i="4"/>
  <c r="I41" i="4" s="1"/>
  <c r="W37" i="15"/>
  <c r="W51" i="15" s="1"/>
  <c r="W41" i="15" s="1"/>
  <c r="M42" i="2"/>
  <c r="M38" i="8"/>
  <c r="G42" i="6"/>
  <c r="V42" i="14"/>
  <c r="AJ42" i="12"/>
  <c r="AI28" i="15"/>
  <c r="R38" i="2"/>
  <c r="L42" i="9"/>
  <c r="X42" i="9"/>
  <c r="F42" i="8"/>
  <c r="I38" i="13"/>
  <c r="U38" i="13"/>
  <c r="X42" i="6"/>
  <c r="L42" i="12"/>
  <c r="AJ38" i="12"/>
  <c r="AV38" i="12"/>
  <c r="AA38" i="14"/>
  <c r="I38" i="3"/>
  <c r="U38" i="3"/>
  <c r="P38" i="9"/>
  <c r="AN38" i="9"/>
  <c r="AB42" i="12"/>
  <c r="O38" i="4"/>
  <c r="J38" i="6"/>
  <c r="AJ39" i="12"/>
  <c r="AN51" i="9"/>
  <c r="AN41" i="9" s="1"/>
  <c r="P38" i="13"/>
  <c r="J42" i="11"/>
  <c r="S38" i="12"/>
  <c r="P38" i="3"/>
  <c r="X38" i="9"/>
  <c r="E7" i="15"/>
  <c r="N28" i="15"/>
  <c r="AL28" i="15"/>
  <c r="AB42" i="15"/>
  <c r="R38" i="9"/>
  <c r="P38" i="4"/>
  <c r="Y38" i="11"/>
  <c r="G39" i="4"/>
  <c r="AK39" i="15"/>
  <c r="AM39" i="9"/>
  <c r="X39" i="13"/>
  <c r="BE39" i="12"/>
  <c r="AD39" i="14"/>
  <c r="X39" i="3"/>
  <c r="BC51" i="12"/>
  <c r="BC41" i="12" s="1"/>
  <c r="P51" i="8"/>
  <c r="P41" i="8" s="1"/>
  <c r="R51" i="2"/>
  <c r="R41" i="2" s="1"/>
  <c r="AB51" i="3"/>
  <c r="AB41" i="3" s="1"/>
  <c r="AD51" i="3"/>
  <c r="AD41" i="3" s="1"/>
  <c r="AH51" i="3"/>
  <c r="AH41" i="3" s="1"/>
  <c r="AD39" i="3"/>
  <c r="AB38" i="3"/>
  <c r="J38" i="3"/>
  <c r="AE39" i="3"/>
  <c r="R38" i="3"/>
  <c r="AG51" i="3"/>
  <c r="AG41" i="3" s="1"/>
  <c r="AE42" i="3"/>
  <c r="S38" i="3"/>
  <c r="G51" i="3"/>
  <c r="G41" i="3" s="1"/>
  <c r="J51" i="3"/>
  <c r="J41" i="3" s="1"/>
  <c r="P42" i="3"/>
  <c r="F42" i="3"/>
  <c r="O51" i="3"/>
  <c r="O41" i="3" s="1"/>
  <c r="G42" i="3"/>
  <c r="P51" i="3"/>
  <c r="P41" i="3" s="1"/>
  <c r="U42" i="3"/>
  <c r="R51" i="3"/>
  <c r="R41" i="3" s="1"/>
  <c r="V42" i="3"/>
  <c r="AG42" i="3"/>
  <c r="AH42" i="3"/>
  <c r="AA38" i="3"/>
  <c r="S51" i="3"/>
  <c r="S41" i="3" s="1"/>
  <c r="AB42" i="3"/>
  <c r="I39" i="3"/>
  <c r="X38" i="3"/>
  <c r="Y38" i="3"/>
  <c r="F38" i="3"/>
  <c r="L39" i="3"/>
  <c r="I42" i="3"/>
  <c r="AE38" i="3"/>
  <c r="L38" i="3"/>
  <c r="M38" i="3"/>
  <c r="AG38" i="3"/>
  <c r="AH38" i="3"/>
  <c r="O38" i="3"/>
  <c r="AH38" i="14"/>
  <c r="F42" i="14"/>
  <c r="G42" i="14"/>
  <c r="AK42" i="14"/>
  <c r="I38" i="14"/>
  <c r="AK38" i="14"/>
  <c r="AG39" i="14"/>
  <c r="O42" i="14"/>
  <c r="AT42" i="14"/>
  <c r="AQ39" i="14"/>
  <c r="AH39" i="14"/>
  <c r="F39" i="14"/>
  <c r="AT39" i="14"/>
  <c r="U38" i="14"/>
  <c r="I39" i="14"/>
  <c r="L39" i="14"/>
  <c r="L38" i="14"/>
  <c r="AS38" i="14"/>
  <c r="X38" i="14"/>
  <c r="Y38" i="14"/>
  <c r="M39" i="14"/>
  <c r="AJ39" i="14"/>
  <c r="AQ38" i="14"/>
  <c r="AK39" i="14"/>
  <c r="O39" i="14"/>
  <c r="AE38" i="14"/>
  <c r="AG38" i="14"/>
  <c r="AP38" i="14"/>
  <c r="M38" i="14"/>
  <c r="AB42" i="14"/>
  <c r="P39" i="14"/>
  <c r="AE39" i="14"/>
  <c r="U42" i="14"/>
  <c r="AN38" i="14"/>
  <c r="Y42" i="14"/>
  <c r="AA42" i="14"/>
  <c r="F38" i="14"/>
  <c r="AT38" i="14"/>
  <c r="I42" i="14"/>
  <c r="G38" i="14"/>
  <c r="J42" i="14"/>
  <c r="AB38" i="14"/>
  <c r="AE42" i="14"/>
  <c r="V39" i="14"/>
  <c r="AP39" i="14"/>
  <c r="L42" i="14"/>
  <c r="AA51" i="14"/>
  <c r="AA41" i="14" s="1"/>
  <c r="AG42" i="14"/>
  <c r="G51" i="14"/>
  <c r="G41" i="14" s="1"/>
  <c r="AP42" i="14"/>
  <c r="X42" i="14"/>
  <c r="V38" i="14"/>
  <c r="AS42" i="14"/>
  <c r="P51" i="14"/>
  <c r="P41" i="14" s="1"/>
  <c r="AH42" i="14"/>
  <c r="AJ51" i="14"/>
  <c r="AJ41" i="14" s="1"/>
  <c r="AD38" i="14"/>
  <c r="M42" i="14"/>
  <c r="Y39" i="14"/>
  <c r="AS39" i="14"/>
  <c r="X38" i="12"/>
  <c r="R42" i="12"/>
  <c r="AP38" i="12"/>
  <c r="BE51" i="12"/>
  <c r="BE41" i="12" s="1"/>
  <c r="V42" i="12"/>
  <c r="AZ42" i="12"/>
  <c r="X39" i="12"/>
  <c r="X42" i="12"/>
  <c r="BB42" i="12"/>
  <c r="Y39" i="12"/>
  <c r="Y42" i="12"/>
  <c r="BC38" i="12"/>
  <c r="AA39" i="12"/>
  <c r="V51" i="12"/>
  <c r="V41" i="12" s="1"/>
  <c r="AB38" i="12"/>
  <c r="BF38" i="12"/>
  <c r="BH38" i="12"/>
  <c r="AK39" i="12"/>
  <c r="AB51" i="12"/>
  <c r="AB41" i="12" s="1"/>
  <c r="BI38" i="12"/>
  <c r="AM39" i="12"/>
  <c r="BC42" i="12"/>
  <c r="AS39" i="12"/>
  <c r="AA42" i="12"/>
  <c r="G42" i="12"/>
  <c r="AK38" i="12"/>
  <c r="AV42" i="12"/>
  <c r="AV39" i="12"/>
  <c r="O42" i="12"/>
  <c r="AS38" i="12"/>
  <c r="BE38" i="12"/>
  <c r="AB39" i="12"/>
  <c r="AT39" i="12"/>
  <c r="AM38" i="12"/>
  <c r="P42" i="12"/>
  <c r="AG42" i="12"/>
  <c r="AG38" i="12"/>
  <c r="L51" i="12"/>
  <c r="L41" i="12" s="1"/>
  <c r="L39" i="12"/>
  <c r="M51" i="12"/>
  <c r="M41" i="12" s="1"/>
  <c r="M39" i="12"/>
  <c r="AN38" i="12"/>
  <c r="AN51" i="12"/>
  <c r="AN41" i="12" s="1"/>
  <c r="AN39" i="12"/>
  <c r="BH42" i="12"/>
  <c r="G51" i="12"/>
  <c r="G41" i="12" s="1"/>
  <c r="BI42" i="12"/>
  <c r="AQ38" i="12"/>
  <c r="AD42" i="12"/>
  <c r="AD51" i="12"/>
  <c r="AD41" i="12" s="1"/>
  <c r="AD39" i="12"/>
  <c r="U51" i="12"/>
  <c r="U41" i="12" s="1"/>
  <c r="U39" i="12"/>
  <c r="AZ38" i="12"/>
  <c r="S42" i="12"/>
  <c r="J42" i="12"/>
  <c r="J51" i="12"/>
  <c r="J41" i="12" s="1"/>
  <c r="J39" i="12"/>
  <c r="AW38" i="12"/>
  <c r="AY42" i="12"/>
  <c r="AD38" i="12"/>
  <c r="AY51" i="12"/>
  <c r="AY41" i="12" s="1"/>
  <c r="AY39" i="12"/>
  <c r="L38" i="12"/>
  <c r="M42" i="12"/>
  <c r="M38" i="12"/>
  <c r="AE42" i="12"/>
  <c r="AZ51" i="12"/>
  <c r="AZ41" i="12" s="1"/>
  <c r="AZ39" i="12"/>
  <c r="I42" i="12"/>
  <c r="I51" i="12"/>
  <c r="I41" i="12" s="1"/>
  <c r="AG51" i="12"/>
  <c r="AG41" i="12" s="1"/>
  <c r="AG39" i="12"/>
  <c r="BH51" i="12"/>
  <c r="BH41" i="12" s="1"/>
  <c r="BH39" i="12"/>
  <c r="AW42" i="12"/>
  <c r="AW51" i="12"/>
  <c r="AW41" i="12" s="1"/>
  <c r="I38" i="12"/>
  <c r="AE51" i="12"/>
  <c r="AE41" i="12" s="1"/>
  <c r="AE39" i="12"/>
  <c r="V38" i="12"/>
  <c r="F38" i="12"/>
  <c r="AT38" i="12"/>
  <c r="G38" i="12"/>
  <c r="AA38" i="12"/>
  <c r="AH39" i="12"/>
  <c r="BB39" i="12"/>
  <c r="AE38" i="12"/>
  <c r="AY38" i="12"/>
  <c r="AH38" i="12"/>
  <c r="BB38" i="12"/>
  <c r="BI39" i="12"/>
  <c r="M42" i="11"/>
  <c r="O42" i="11"/>
  <c r="P42" i="11"/>
  <c r="U42" i="11"/>
  <c r="L51" i="11"/>
  <c r="L41" i="11" s="1"/>
  <c r="AA38" i="11"/>
  <c r="AB42" i="11"/>
  <c r="AD42" i="11"/>
  <c r="M51" i="11"/>
  <c r="M41" i="11" s="1"/>
  <c r="X42" i="11"/>
  <c r="O51" i="11"/>
  <c r="O41" i="11" s="1"/>
  <c r="AG42" i="11"/>
  <c r="P51" i="11"/>
  <c r="P41" i="11" s="1"/>
  <c r="F51" i="11"/>
  <c r="F41" i="11" s="1"/>
  <c r="G38" i="11"/>
  <c r="AA42" i="11"/>
  <c r="AB38" i="11"/>
  <c r="J38" i="11"/>
  <c r="X39" i="11"/>
  <c r="AH38" i="11"/>
  <c r="I39" i="11"/>
  <c r="P38" i="11"/>
  <c r="AD39" i="11"/>
  <c r="Y51" i="11"/>
  <c r="Y41" i="11" s="1"/>
  <c r="U38" i="11"/>
  <c r="G51" i="11"/>
  <c r="G41" i="11" s="1"/>
  <c r="AA51" i="11"/>
  <c r="AA41" i="11" s="1"/>
  <c r="V38" i="11"/>
  <c r="AB51" i="11"/>
  <c r="AB41" i="11" s="1"/>
  <c r="V42" i="11"/>
  <c r="F38" i="11"/>
  <c r="V39" i="11"/>
  <c r="I38" i="11"/>
  <c r="AD38" i="11"/>
  <c r="AE38" i="11"/>
  <c r="L38" i="11"/>
  <c r="M38" i="11"/>
  <c r="AG38" i="11"/>
  <c r="O38" i="11"/>
  <c r="J39" i="11"/>
  <c r="X38" i="11"/>
  <c r="Y38" i="6"/>
  <c r="L38" i="6"/>
  <c r="L39" i="6"/>
  <c r="M39" i="6"/>
  <c r="F38" i="6"/>
  <c r="S39" i="6"/>
  <c r="O38" i="6"/>
  <c r="P51" i="6"/>
  <c r="P41" i="6" s="1"/>
  <c r="M42" i="6"/>
  <c r="U39" i="6"/>
  <c r="P38" i="6"/>
  <c r="X39" i="6"/>
  <c r="G39" i="6"/>
  <c r="F51" i="6"/>
  <c r="F41" i="6" s="1"/>
  <c r="M38" i="6"/>
  <c r="I51" i="6"/>
  <c r="I41" i="6" s="1"/>
  <c r="J51" i="6"/>
  <c r="J41" i="6" s="1"/>
  <c r="O42" i="6"/>
  <c r="R38" i="6"/>
  <c r="P42" i="6"/>
  <c r="Y39" i="6"/>
  <c r="F39" i="6"/>
  <c r="U38" i="6"/>
  <c r="O51" i="6"/>
  <c r="O41" i="6" s="1"/>
  <c r="S42" i="6"/>
  <c r="Y51" i="6"/>
  <c r="Y41" i="6" s="1"/>
  <c r="V38" i="6"/>
  <c r="X38" i="6"/>
  <c r="R51" i="6"/>
  <c r="R41" i="6" s="1"/>
  <c r="F51" i="13"/>
  <c r="F41" i="13" s="1"/>
  <c r="F38" i="13"/>
  <c r="G42" i="13"/>
  <c r="I42" i="13"/>
  <c r="J38" i="13"/>
  <c r="L38" i="13"/>
  <c r="M38" i="13"/>
  <c r="O38" i="13"/>
  <c r="X38" i="13"/>
  <c r="O42" i="13"/>
  <c r="Y38" i="13"/>
  <c r="P42" i="13"/>
  <c r="R42" i="13"/>
  <c r="P39" i="13"/>
  <c r="O51" i="13"/>
  <c r="O41" i="13" s="1"/>
  <c r="S42" i="13"/>
  <c r="S39" i="13"/>
  <c r="V42" i="13"/>
  <c r="U42" i="13"/>
  <c r="U39" i="13"/>
  <c r="V39" i="13"/>
  <c r="U38" i="8"/>
  <c r="I51" i="8"/>
  <c r="I41" i="8" s="1"/>
  <c r="O42" i="8"/>
  <c r="R38" i="8"/>
  <c r="S38" i="8"/>
  <c r="V38" i="8"/>
  <c r="X38" i="8"/>
  <c r="G39" i="8"/>
  <c r="J38" i="8"/>
  <c r="M42" i="8"/>
  <c r="L39" i="8"/>
  <c r="M39" i="8"/>
  <c r="O39" i="8"/>
  <c r="G42" i="8"/>
  <c r="I38" i="8"/>
  <c r="L38" i="8"/>
  <c r="P42" i="8"/>
  <c r="G38" i="8"/>
  <c r="F38" i="8"/>
  <c r="S39" i="8"/>
  <c r="X51" i="8"/>
  <c r="X41" i="8" s="1"/>
  <c r="I42" i="8"/>
  <c r="Y51" i="8"/>
  <c r="Y41" i="8" s="1"/>
  <c r="J42" i="8"/>
  <c r="F51" i="8"/>
  <c r="F41" i="8" s="1"/>
  <c r="J39" i="8"/>
  <c r="L42" i="8"/>
  <c r="P38" i="8"/>
  <c r="R42" i="8"/>
  <c r="S42" i="8"/>
  <c r="R39" i="8"/>
  <c r="O38" i="8"/>
  <c r="V42" i="8"/>
  <c r="U39" i="8"/>
  <c r="X42" i="8"/>
  <c r="Y42" i="8"/>
  <c r="AD42" i="10"/>
  <c r="Y51" i="10"/>
  <c r="Y41" i="10" s="1"/>
  <c r="P42" i="10"/>
  <c r="AT42" i="10"/>
  <c r="S42" i="10"/>
  <c r="U42" i="10"/>
  <c r="J42" i="10"/>
  <c r="L38" i="10"/>
  <c r="AP42" i="10"/>
  <c r="AB51" i="10"/>
  <c r="AB41" i="10" s="1"/>
  <c r="AN42" i="10"/>
  <c r="M38" i="10"/>
  <c r="AQ42" i="10"/>
  <c r="AD51" i="10"/>
  <c r="AD41" i="10" s="1"/>
  <c r="O42" i="10"/>
  <c r="AS42" i="10"/>
  <c r="AE51" i="10"/>
  <c r="AE41" i="10" s="1"/>
  <c r="AD38" i="10"/>
  <c r="V38" i="10"/>
  <c r="R42" i="10"/>
  <c r="AE38" i="10"/>
  <c r="J51" i="10"/>
  <c r="J41" i="10" s="1"/>
  <c r="AP38" i="10"/>
  <c r="X42" i="10"/>
  <c r="J38" i="10"/>
  <c r="AT51" i="10"/>
  <c r="AT41" i="10" s="1"/>
  <c r="Y42" i="10"/>
  <c r="O38" i="10"/>
  <c r="AN38" i="10"/>
  <c r="AQ38" i="10"/>
  <c r="F38" i="10"/>
  <c r="G38" i="10"/>
  <c r="AA42" i="10"/>
  <c r="P38" i="10"/>
  <c r="I42" i="10"/>
  <c r="AB42" i="10"/>
  <c r="R38" i="10"/>
  <c r="AQ39" i="10"/>
  <c r="AS51" i="10"/>
  <c r="AS41" i="10" s="1"/>
  <c r="S38" i="10"/>
  <c r="V42" i="10"/>
  <c r="AE42" i="10"/>
  <c r="AT38" i="10"/>
  <c r="AG38" i="10"/>
  <c r="AH42" i="10"/>
  <c r="AA38" i="10"/>
  <c r="F42" i="10"/>
  <c r="AJ42" i="10"/>
  <c r="F51" i="10"/>
  <c r="F41" i="10" s="1"/>
  <c r="G42" i="10"/>
  <c r="AK42" i="10"/>
  <c r="AH38" i="10"/>
  <c r="G51" i="10"/>
  <c r="G41" i="10" s="1"/>
  <c r="U38" i="10"/>
  <c r="I38" i="10"/>
  <c r="AM42" i="10"/>
  <c r="AJ38" i="10"/>
  <c r="I51" i="10"/>
  <c r="I41" i="10" s="1"/>
  <c r="AG39" i="10"/>
  <c r="P39" i="10"/>
  <c r="AK39" i="10"/>
  <c r="R39" i="10"/>
  <c r="S39" i="10"/>
  <c r="AM39" i="10"/>
  <c r="M51" i="10"/>
  <c r="M41" i="10" s="1"/>
  <c r="AN39" i="10"/>
  <c r="AH51" i="10"/>
  <c r="AH41" i="10" s="1"/>
  <c r="X38" i="10"/>
  <c r="U39" i="10"/>
  <c r="O51" i="10"/>
  <c r="O41" i="10" s="1"/>
  <c r="Y38" i="10"/>
  <c r="AS38" i="10"/>
  <c r="V39" i="10"/>
  <c r="AP39" i="10"/>
  <c r="AJ51" i="10"/>
  <c r="AJ41" i="10" s="1"/>
  <c r="AB38" i="10"/>
  <c r="L42" i="10"/>
  <c r="AG42" i="10"/>
  <c r="M42" i="10"/>
  <c r="AD42" i="9"/>
  <c r="AE42" i="9"/>
  <c r="G38" i="9"/>
  <c r="AK38" i="9"/>
  <c r="I38" i="9"/>
  <c r="AM38" i="9"/>
  <c r="J42" i="9"/>
  <c r="AN42" i="9"/>
  <c r="L38" i="9"/>
  <c r="Y38" i="9"/>
  <c r="J39" i="9"/>
  <c r="G51" i="9"/>
  <c r="G41" i="9" s="1"/>
  <c r="AA38" i="9"/>
  <c r="F38" i="9"/>
  <c r="AE38" i="9"/>
  <c r="F51" i="9"/>
  <c r="F41" i="9" s="1"/>
  <c r="P42" i="9"/>
  <c r="I51" i="9"/>
  <c r="I41" i="9" s="1"/>
  <c r="S38" i="9"/>
  <c r="R39" i="9"/>
  <c r="L51" i="9"/>
  <c r="L41" i="9" s="1"/>
  <c r="AB38" i="9"/>
  <c r="AJ42" i="9"/>
  <c r="O38" i="9"/>
  <c r="P39" i="9"/>
  <c r="V42" i="9"/>
  <c r="S39" i="9"/>
  <c r="M51" i="9"/>
  <c r="M41" i="9" s="1"/>
  <c r="AG38" i="9"/>
  <c r="AH38" i="9"/>
  <c r="U39" i="9"/>
  <c r="O51" i="9"/>
  <c r="O41" i="9" s="1"/>
  <c r="AD38" i="9"/>
  <c r="M42" i="9"/>
  <c r="AA39" i="9"/>
  <c r="G42" i="9"/>
  <c r="AA42" i="9"/>
  <c r="L39" i="9"/>
  <c r="AB51" i="9"/>
  <c r="AB41" i="9" s="1"/>
  <c r="AB42" i="9"/>
  <c r="I42" i="9"/>
  <c r="AJ39" i="9"/>
  <c r="AH42" i="9"/>
  <c r="AG42" i="9"/>
  <c r="M38" i="9"/>
  <c r="O42" i="9"/>
  <c r="P51" i="9"/>
  <c r="P41" i="9" s="1"/>
  <c r="AJ51" i="9"/>
  <c r="AJ41" i="9" s="1"/>
  <c r="AK42" i="9"/>
  <c r="R51" i="9"/>
  <c r="R41" i="9" s="1"/>
  <c r="S42" i="9"/>
  <c r="AM42" i="9"/>
  <c r="V39" i="9"/>
  <c r="R42" i="9"/>
  <c r="X39" i="9"/>
  <c r="Y39" i="9"/>
  <c r="V51" i="9"/>
  <c r="V41" i="9" s="1"/>
  <c r="AH39" i="2"/>
  <c r="V39" i="2"/>
  <c r="AB39" i="2"/>
  <c r="AD39" i="2"/>
  <c r="AG39" i="2"/>
  <c r="X38" i="2"/>
  <c r="Y38" i="2"/>
  <c r="AD42" i="2"/>
  <c r="I38" i="2"/>
  <c r="AH42" i="2"/>
  <c r="L38" i="2"/>
  <c r="I39" i="2"/>
  <c r="S42" i="2"/>
  <c r="V38" i="2"/>
  <c r="O42" i="2"/>
  <c r="AG42" i="2"/>
  <c r="F38" i="2"/>
  <c r="M38" i="2"/>
  <c r="J39" i="2"/>
  <c r="AA38" i="2"/>
  <c r="AB42" i="2"/>
  <c r="AE42" i="2"/>
  <c r="P42" i="2"/>
  <c r="J38" i="2"/>
  <c r="R42" i="2"/>
  <c r="L39" i="2"/>
  <c r="X51" i="2"/>
  <c r="X41" i="2" s="1"/>
  <c r="O38" i="2"/>
  <c r="O39" i="2"/>
  <c r="Y51" i="2"/>
  <c r="Y41" i="2" s="1"/>
  <c r="P39" i="2"/>
  <c r="F51" i="2"/>
  <c r="F41" i="2" s="1"/>
  <c r="X42" i="2"/>
  <c r="G51" i="2"/>
  <c r="G41" i="2" s="1"/>
  <c r="AA51" i="2"/>
  <c r="AA41" i="2" s="1"/>
  <c r="Y42" i="2"/>
  <c r="F42" i="2"/>
  <c r="AA42" i="2"/>
  <c r="G42" i="2"/>
  <c r="O51" i="2"/>
  <c r="O41" i="2" s="1"/>
  <c r="H51" i="15"/>
  <c r="H41" i="15" s="1"/>
  <c r="E24" i="15"/>
  <c r="F42" i="15"/>
  <c r="G51" i="15"/>
  <c r="G41" i="15" s="1"/>
  <c r="AE42" i="15"/>
  <c r="Y51" i="15"/>
  <c r="Y41" i="15" s="1"/>
  <c r="Z37" i="15"/>
  <c r="Z39" i="15" s="1"/>
  <c r="E9" i="15"/>
  <c r="AC51" i="15"/>
  <c r="AC41" i="15" s="1"/>
  <c r="V38" i="15"/>
  <c r="AA51" i="15"/>
  <c r="AA41" i="15" s="1"/>
  <c r="U51" i="15"/>
  <c r="U41" i="15" s="1"/>
  <c r="X51" i="15"/>
  <c r="X41" i="15" s="1"/>
  <c r="X38" i="15"/>
  <c r="AA38" i="15"/>
  <c r="O39" i="15"/>
  <c r="C39" i="15" s="1"/>
  <c r="AL37" i="15"/>
  <c r="AL39" i="15" s="1"/>
  <c r="L38" i="15"/>
  <c r="P39" i="15"/>
  <c r="Q37" i="15"/>
  <c r="Q39" i="15" s="1"/>
  <c r="Q28" i="15"/>
  <c r="M38" i="15"/>
  <c r="R39" i="15"/>
  <c r="G38" i="15"/>
  <c r="E33" i="15"/>
  <c r="H42" i="15"/>
  <c r="V51" i="15"/>
  <c r="V41" i="15" s="1"/>
  <c r="U38" i="15"/>
  <c r="D28" i="15"/>
  <c r="Z28" i="15"/>
  <c r="K37" i="15"/>
  <c r="K51" i="15" s="1"/>
  <c r="K41" i="15" s="1"/>
  <c r="AF37" i="15"/>
  <c r="E25" i="15"/>
  <c r="AC28" i="15"/>
  <c r="N37" i="15"/>
  <c r="AI37" i="15"/>
  <c r="AI39" i="15" s="1"/>
  <c r="C28" i="15"/>
  <c r="T51" i="15"/>
  <c r="T41" i="15" s="1"/>
  <c r="T39" i="15"/>
  <c r="W39" i="15"/>
  <c r="Q51" i="15"/>
  <c r="Q41" i="15" s="1"/>
  <c r="Z51" i="15"/>
  <c r="Z41" i="15" s="1"/>
  <c r="T42" i="15"/>
  <c r="R41" i="15"/>
  <c r="W38" i="15"/>
  <c r="E10" i="15"/>
  <c r="E34" i="15"/>
  <c r="E49" i="15"/>
  <c r="Y38" i="15"/>
  <c r="AH42" i="15"/>
  <c r="H38" i="15"/>
  <c r="AB38" i="15"/>
  <c r="I38" i="15"/>
  <c r="AB51" i="15"/>
  <c r="AB41" i="15" s="1"/>
  <c r="E44" i="15"/>
  <c r="J38" i="15"/>
  <c r="AD38" i="15"/>
  <c r="I51" i="15"/>
  <c r="I41" i="15" s="1"/>
  <c r="S42" i="15"/>
  <c r="E12" i="15"/>
  <c r="E36" i="15"/>
  <c r="E48" i="15"/>
  <c r="J51" i="15"/>
  <c r="J41" i="15" s="1"/>
  <c r="AD51" i="15"/>
  <c r="AD41" i="15" s="1"/>
  <c r="AE51" i="15"/>
  <c r="AE41" i="15" s="1"/>
  <c r="AG38" i="15"/>
  <c r="L51" i="15"/>
  <c r="L41" i="15" s="1"/>
  <c r="E26" i="15"/>
  <c r="M51" i="15"/>
  <c r="M41" i="15" s="1"/>
  <c r="U42" i="15"/>
  <c r="O38" i="15"/>
  <c r="AJ38" i="15"/>
  <c r="E17" i="15"/>
  <c r="P38" i="15"/>
  <c r="AK38" i="15"/>
  <c r="C37" i="15"/>
  <c r="R38" i="15"/>
  <c r="D37" i="15"/>
  <c r="S38" i="15"/>
  <c r="J39" i="7"/>
  <c r="G39" i="7"/>
  <c r="M39" i="7"/>
  <c r="I39" i="7"/>
  <c r="J42" i="7"/>
  <c r="J38" i="7"/>
  <c r="I42" i="7"/>
  <c r="L51" i="7"/>
  <c r="L41" i="7" s="1"/>
  <c r="F38" i="7"/>
  <c r="G38" i="7"/>
  <c r="I38" i="7"/>
  <c r="L39" i="7"/>
  <c r="G42" i="7"/>
  <c r="F51" i="7"/>
  <c r="F41" i="7" s="1"/>
  <c r="F42" i="7"/>
  <c r="J38" i="5"/>
  <c r="M38" i="5"/>
  <c r="O38" i="5"/>
  <c r="G38" i="5"/>
  <c r="P39" i="5"/>
  <c r="L38" i="5"/>
  <c r="J42" i="5"/>
  <c r="F42" i="5"/>
  <c r="G39" i="5"/>
  <c r="O39" i="5"/>
  <c r="G42" i="5"/>
  <c r="I42" i="5"/>
  <c r="O42" i="5"/>
  <c r="I38" i="5"/>
  <c r="P42" i="5"/>
  <c r="F51" i="5"/>
  <c r="F41" i="5" s="1"/>
  <c r="I51" i="5"/>
  <c r="I41" i="5" s="1"/>
  <c r="M42" i="5"/>
  <c r="F39" i="5"/>
  <c r="J51" i="5"/>
  <c r="J41" i="5" s="1"/>
  <c r="L51" i="5"/>
  <c r="L41" i="5" s="1"/>
  <c r="L42" i="5"/>
  <c r="M51" i="5"/>
  <c r="M41" i="5" s="1"/>
  <c r="P38" i="5"/>
  <c r="L42" i="4"/>
  <c r="R51" i="4"/>
  <c r="R41" i="4" s="1"/>
  <c r="M42" i="4"/>
  <c r="Y39" i="4"/>
  <c r="S42" i="4"/>
  <c r="L39" i="4"/>
  <c r="R38" i="4"/>
  <c r="M39" i="4"/>
  <c r="U42" i="4"/>
  <c r="O39" i="4"/>
  <c r="V42" i="4"/>
  <c r="P39" i="4"/>
  <c r="G42" i="4"/>
  <c r="X38" i="4"/>
  <c r="F38" i="4"/>
  <c r="I42" i="4"/>
  <c r="E31" i="15"/>
  <c r="E50" i="15"/>
  <c r="E22" i="15"/>
  <c r="E21" i="15"/>
  <c r="E18" i="15"/>
  <c r="E29" i="15"/>
  <c r="E23" i="15"/>
  <c r="E20" i="15"/>
  <c r="E46" i="15"/>
  <c r="AU50" i="14"/>
  <c r="AR50" i="14"/>
  <c r="AO50" i="14"/>
  <c r="AL50" i="14"/>
  <c r="AI50" i="14"/>
  <c r="AF50" i="14"/>
  <c r="AC50" i="14"/>
  <c r="Z50" i="14"/>
  <c r="W50" i="14"/>
  <c r="T50" i="14"/>
  <c r="Q50" i="14"/>
  <c r="N50" i="14"/>
  <c r="K50" i="14"/>
  <c r="H50" i="14"/>
  <c r="D50" i="14"/>
  <c r="C50" i="14"/>
  <c r="AU49" i="14"/>
  <c r="AR49" i="14"/>
  <c r="AO49" i="14"/>
  <c r="AL49" i="14"/>
  <c r="AI49" i="14"/>
  <c r="AF49" i="14"/>
  <c r="AC49" i="14"/>
  <c r="Z49" i="14"/>
  <c r="W49" i="14"/>
  <c r="T49" i="14"/>
  <c r="Q49" i="14"/>
  <c r="N49" i="14"/>
  <c r="K49" i="14"/>
  <c r="H49" i="14"/>
  <c r="D49" i="14"/>
  <c r="C49" i="14"/>
  <c r="AU48" i="14"/>
  <c r="AR48" i="14"/>
  <c r="AO48" i="14"/>
  <c r="AL48" i="14"/>
  <c r="AI48" i="14"/>
  <c r="AF48" i="14"/>
  <c r="AC48" i="14"/>
  <c r="Z48" i="14"/>
  <c r="W48" i="14"/>
  <c r="T48" i="14"/>
  <c r="Q48" i="14"/>
  <c r="N48" i="14"/>
  <c r="K48" i="14"/>
  <c r="H48" i="14"/>
  <c r="D48" i="14"/>
  <c r="C48" i="14"/>
  <c r="E47" i="14"/>
  <c r="D47" i="14"/>
  <c r="C47" i="14"/>
  <c r="AU46" i="14"/>
  <c r="AR46" i="14"/>
  <c r="AO46" i="14"/>
  <c r="AL46" i="14"/>
  <c r="AI46" i="14"/>
  <c r="AF46" i="14"/>
  <c r="AC46" i="14"/>
  <c r="Z46" i="14"/>
  <c r="W46" i="14"/>
  <c r="T46" i="14"/>
  <c r="Q46" i="14"/>
  <c r="N46" i="14"/>
  <c r="K46" i="14"/>
  <c r="H46" i="14"/>
  <c r="D46" i="14"/>
  <c r="C46" i="14"/>
  <c r="AU45" i="14"/>
  <c r="AR45" i="14"/>
  <c r="AO45" i="14"/>
  <c r="AL45" i="14"/>
  <c r="AI45" i="14"/>
  <c r="AF45" i="14"/>
  <c r="AC45" i="14"/>
  <c r="Z45" i="14"/>
  <c r="W45" i="14"/>
  <c r="T45" i="14"/>
  <c r="Q45" i="14"/>
  <c r="N45" i="14"/>
  <c r="K45" i="14"/>
  <c r="H45" i="14"/>
  <c r="D45" i="14"/>
  <c r="C45" i="14"/>
  <c r="AU44" i="14"/>
  <c r="AR44" i="14"/>
  <c r="AO44" i="14"/>
  <c r="AL44" i="14"/>
  <c r="AI44" i="14"/>
  <c r="AF44" i="14"/>
  <c r="AC44" i="14"/>
  <c r="Z44" i="14"/>
  <c r="W44" i="14"/>
  <c r="T44" i="14"/>
  <c r="Q44" i="14"/>
  <c r="N44" i="14"/>
  <c r="K44" i="14"/>
  <c r="H44" i="14"/>
  <c r="D44" i="14"/>
  <c r="C44" i="14"/>
  <c r="AU43" i="14"/>
  <c r="AR43" i="14"/>
  <c r="AO43" i="14"/>
  <c r="AL43" i="14"/>
  <c r="AI43" i="14"/>
  <c r="AF43" i="14"/>
  <c r="AC43" i="14"/>
  <c r="Z43" i="14"/>
  <c r="W43" i="14"/>
  <c r="T43" i="14"/>
  <c r="Q43" i="14"/>
  <c r="N43" i="14"/>
  <c r="K43" i="14"/>
  <c r="H43" i="14"/>
  <c r="D43" i="14"/>
  <c r="C43" i="14"/>
  <c r="E43" i="14" s="1"/>
  <c r="AU40" i="14"/>
  <c r="AR40" i="14"/>
  <c r="AO40" i="14"/>
  <c r="AL40" i="14"/>
  <c r="AI40" i="14"/>
  <c r="AF40" i="14"/>
  <c r="AC40" i="14"/>
  <c r="Z40" i="14"/>
  <c r="W40" i="14"/>
  <c r="T40" i="14"/>
  <c r="Q40" i="14"/>
  <c r="N40" i="14"/>
  <c r="K40" i="14"/>
  <c r="H40" i="14"/>
  <c r="D40" i="14"/>
  <c r="C40" i="14"/>
  <c r="E40" i="14" s="1"/>
  <c r="D37" i="14"/>
  <c r="C37" i="14"/>
  <c r="AU36" i="14"/>
  <c r="AR36" i="14"/>
  <c r="AO36" i="14"/>
  <c r="AL36" i="14"/>
  <c r="AI36" i="14"/>
  <c r="AF36" i="14"/>
  <c r="AC36" i="14"/>
  <c r="Z36" i="14"/>
  <c r="W36" i="14"/>
  <c r="T36" i="14"/>
  <c r="Q36" i="14"/>
  <c r="N36" i="14"/>
  <c r="K36" i="14"/>
  <c r="H36" i="14"/>
  <c r="D36" i="14"/>
  <c r="C36" i="14"/>
  <c r="AU35" i="14"/>
  <c r="AR35" i="14"/>
  <c r="AO35" i="14"/>
  <c r="AL35" i="14"/>
  <c r="AI35" i="14"/>
  <c r="AF35" i="14"/>
  <c r="AC35" i="14"/>
  <c r="Z35" i="14"/>
  <c r="W35" i="14"/>
  <c r="T35" i="14"/>
  <c r="Q35" i="14"/>
  <c r="N35" i="14"/>
  <c r="K35" i="14"/>
  <c r="H35" i="14"/>
  <c r="D35" i="14"/>
  <c r="C35" i="14"/>
  <c r="AU34" i="14"/>
  <c r="AR34" i="14"/>
  <c r="AO34" i="14"/>
  <c r="AL34" i="14"/>
  <c r="AI34" i="14"/>
  <c r="AF34" i="14"/>
  <c r="AC34" i="14"/>
  <c r="Z34" i="14"/>
  <c r="W34" i="14"/>
  <c r="T34" i="14"/>
  <c r="Q34" i="14"/>
  <c r="N34" i="14"/>
  <c r="K34" i="14"/>
  <c r="H34" i="14"/>
  <c r="D34" i="14"/>
  <c r="C34" i="14"/>
  <c r="AU33" i="14"/>
  <c r="AR33" i="14"/>
  <c r="AO33" i="14"/>
  <c r="AL33" i="14"/>
  <c r="AI33" i="14"/>
  <c r="AF33" i="14"/>
  <c r="AC33" i="14"/>
  <c r="Z33" i="14"/>
  <c r="W33" i="14"/>
  <c r="T33" i="14"/>
  <c r="Q33" i="14"/>
  <c r="N33" i="14"/>
  <c r="K33" i="14"/>
  <c r="H33" i="14"/>
  <c r="D33" i="14"/>
  <c r="C33" i="14"/>
  <c r="AU32" i="14"/>
  <c r="AR32" i="14"/>
  <c r="AO32" i="14"/>
  <c r="AL32" i="14"/>
  <c r="AI32" i="14"/>
  <c r="AF32" i="14"/>
  <c r="AC32" i="14"/>
  <c r="Z32" i="14"/>
  <c r="W32" i="14"/>
  <c r="T32" i="14"/>
  <c r="Q32" i="14"/>
  <c r="N32" i="14"/>
  <c r="K32" i="14"/>
  <c r="H32" i="14"/>
  <c r="D32" i="14"/>
  <c r="C32" i="14"/>
  <c r="AU31" i="14"/>
  <c r="AR31" i="14"/>
  <c r="AO31" i="14"/>
  <c r="AL31" i="14"/>
  <c r="AI31" i="14"/>
  <c r="AF31" i="14"/>
  <c r="AC31" i="14"/>
  <c r="Z31" i="14"/>
  <c r="W31" i="14"/>
  <c r="T31" i="14"/>
  <c r="Q31" i="14"/>
  <c r="N31" i="14"/>
  <c r="K31" i="14"/>
  <c r="H31" i="14"/>
  <c r="D31" i="14"/>
  <c r="C31" i="14"/>
  <c r="AU30" i="14"/>
  <c r="AR30" i="14"/>
  <c r="AO30" i="14"/>
  <c r="AL30" i="14"/>
  <c r="AI30" i="14"/>
  <c r="AF30" i="14"/>
  <c r="AC30" i="14"/>
  <c r="Z30" i="14"/>
  <c r="W30" i="14"/>
  <c r="T30" i="14"/>
  <c r="T28" i="14" s="1"/>
  <c r="Q30" i="14"/>
  <c r="N30" i="14"/>
  <c r="K30" i="14"/>
  <c r="H30" i="14"/>
  <c r="D30" i="14"/>
  <c r="C30" i="14"/>
  <c r="AU29" i="14"/>
  <c r="AR29" i="14"/>
  <c r="AO29" i="14"/>
  <c r="AL29" i="14"/>
  <c r="AI29" i="14"/>
  <c r="AF29" i="14"/>
  <c r="AC29" i="14"/>
  <c r="Z29" i="14"/>
  <c r="W29" i="14"/>
  <c r="T29" i="14"/>
  <c r="Q29" i="14"/>
  <c r="N29" i="14"/>
  <c r="K29" i="14"/>
  <c r="H29" i="14"/>
  <c r="D29" i="14"/>
  <c r="C29" i="14"/>
  <c r="D28" i="14"/>
  <c r="C28" i="14"/>
  <c r="AU27" i="14"/>
  <c r="AR27" i="14"/>
  <c r="AO27" i="14"/>
  <c r="AL27" i="14"/>
  <c r="AI27" i="14"/>
  <c r="AF27" i="14"/>
  <c r="AC27" i="14"/>
  <c r="Z27" i="14"/>
  <c r="W27" i="14"/>
  <c r="T27" i="14"/>
  <c r="Q27" i="14"/>
  <c r="N27" i="14"/>
  <c r="K27" i="14"/>
  <c r="H27" i="14"/>
  <c r="D27" i="14"/>
  <c r="C27" i="14"/>
  <c r="E27" i="14" s="1"/>
  <c r="AU26" i="14"/>
  <c r="AR26" i="14"/>
  <c r="AO26" i="14"/>
  <c r="AL26" i="14"/>
  <c r="AI26" i="14"/>
  <c r="AF26" i="14"/>
  <c r="AC26" i="14"/>
  <c r="Z26" i="14"/>
  <c r="W26" i="14"/>
  <c r="T26" i="14"/>
  <c r="Q26" i="14"/>
  <c r="N26" i="14"/>
  <c r="K26" i="14"/>
  <c r="H26" i="14"/>
  <c r="D26" i="14"/>
  <c r="C26" i="14"/>
  <c r="E26" i="14" s="1"/>
  <c r="AU25" i="14"/>
  <c r="AR25" i="14"/>
  <c r="AO25" i="14"/>
  <c r="AL25" i="14"/>
  <c r="AI25" i="14"/>
  <c r="AF25" i="14"/>
  <c r="AC25" i="14"/>
  <c r="Z25" i="14"/>
  <c r="W25" i="14"/>
  <c r="T25" i="14"/>
  <c r="Q25" i="14"/>
  <c r="N25" i="14"/>
  <c r="K25" i="14"/>
  <c r="H25" i="14"/>
  <c r="D25" i="14"/>
  <c r="C25" i="14"/>
  <c r="E25" i="14" s="1"/>
  <c r="AU24" i="14"/>
  <c r="AR24" i="14"/>
  <c r="AO24" i="14"/>
  <c r="AL24" i="14"/>
  <c r="AI24" i="14"/>
  <c r="AF24" i="14"/>
  <c r="AC24" i="14"/>
  <c r="Z24" i="14"/>
  <c r="W24" i="14"/>
  <c r="T24" i="14"/>
  <c r="Q24" i="14"/>
  <c r="N24" i="14"/>
  <c r="K24" i="14"/>
  <c r="H24" i="14"/>
  <c r="D24" i="14"/>
  <c r="C24" i="14"/>
  <c r="AU23" i="14"/>
  <c r="AR23" i="14"/>
  <c r="AO23" i="14"/>
  <c r="AL23" i="14"/>
  <c r="AI23" i="14"/>
  <c r="AF23" i="14"/>
  <c r="AC23" i="14"/>
  <c r="Z23" i="14"/>
  <c r="W23" i="14"/>
  <c r="T23" i="14"/>
  <c r="Q23" i="14"/>
  <c r="N23" i="14"/>
  <c r="K23" i="14"/>
  <c r="H23" i="14"/>
  <c r="D23" i="14"/>
  <c r="C23" i="14"/>
  <c r="E23" i="14" s="1"/>
  <c r="AU22" i="14"/>
  <c r="AR22" i="14"/>
  <c r="AO22" i="14"/>
  <c r="AL22" i="14"/>
  <c r="AI22" i="14"/>
  <c r="AF22" i="14"/>
  <c r="AC22" i="14"/>
  <c r="Z22" i="14"/>
  <c r="W22" i="14"/>
  <c r="T22" i="14"/>
  <c r="Q22" i="14"/>
  <c r="N22" i="14"/>
  <c r="K22" i="14"/>
  <c r="H22" i="14"/>
  <c r="D22" i="14"/>
  <c r="C22" i="14"/>
  <c r="E22" i="14" s="1"/>
  <c r="AU21" i="14"/>
  <c r="AR21" i="14"/>
  <c r="AO21" i="14"/>
  <c r="AL21" i="14"/>
  <c r="AI21" i="14"/>
  <c r="AF21" i="14"/>
  <c r="AC21" i="14"/>
  <c r="Z21" i="14"/>
  <c r="W21" i="14"/>
  <c r="T21" i="14"/>
  <c r="Q21" i="14"/>
  <c r="N21" i="14"/>
  <c r="K21" i="14"/>
  <c r="H21" i="14"/>
  <c r="D21" i="14"/>
  <c r="C21" i="14"/>
  <c r="E21" i="14" s="1"/>
  <c r="AU20" i="14"/>
  <c r="AR20" i="14"/>
  <c r="AO20" i="14"/>
  <c r="AL20" i="14"/>
  <c r="AI20" i="14"/>
  <c r="AF20" i="14"/>
  <c r="AC20" i="14"/>
  <c r="Z20" i="14"/>
  <c r="W20" i="14"/>
  <c r="T20" i="14"/>
  <c r="Q20" i="14"/>
  <c r="N20" i="14"/>
  <c r="K20" i="14"/>
  <c r="H20" i="14"/>
  <c r="D20" i="14"/>
  <c r="C20" i="14"/>
  <c r="AU19" i="14"/>
  <c r="AR19" i="14"/>
  <c r="AO19" i="14"/>
  <c r="AL19" i="14"/>
  <c r="AI19" i="14"/>
  <c r="AF19" i="14"/>
  <c r="AC19" i="14"/>
  <c r="Z19" i="14"/>
  <c r="W19" i="14"/>
  <c r="T19" i="14"/>
  <c r="Q19" i="14"/>
  <c r="N19" i="14"/>
  <c r="K19" i="14"/>
  <c r="H19" i="14"/>
  <c r="D19" i="14"/>
  <c r="C19" i="14"/>
  <c r="AU18" i="14"/>
  <c r="AR18" i="14"/>
  <c r="AO18" i="14"/>
  <c r="AL18" i="14"/>
  <c r="AI18" i="14"/>
  <c r="AF18" i="14"/>
  <c r="AC18" i="14"/>
  <c r="Z18" i="14"/>
  <c r="W18" i="14"/>
  <c r="T18" i="14"/>
  <c r="Q18" i="14"/>
  <c r="N18" i="14"/>
  <c r="K18" i="14"/>
  <c r="H18" i="14"/>
  <c r="D18" i="14"/>
  <c r="C18" i="14"/>
  <c r="E18" i="14" s="1"/>
  <c r="AU17" i="14"/>
  <c r="AR17" i="14"/>
  <c r="AO17" i="14"/>
  <c r="AL17" i="14"/>
  <c r="AI17" i="14"/>
  <c r="AF17" i="14"/>
  <c r="AC17" i="14"/>
  <c r="Z17" i="14"/>
  <c r="W17" i="14"/>
  <c r="T17" i="14"/>
  <c r="Q17" i="14"/>
  <c r="N17" i="14"/>
  <c r="K17" i="14"/>
  <c r="H17" i="14"/>
  <c r="D17" i="14"/>
  <c r="C17" i="14"/>
  <c r="E17" i="14" s="1"/>
  <c r="AU16" i="14"/>
  <c r="AR16" i="14"/>
  <c r="AO16" i="14"/>
  <c r="AL16" i="14"/>
  <c r="AI16" i="14"/>
  <c r="AF16" i="14"/>
  <c r="AC16" i="14"/>
  <c r="Z16" i="14"/>
  <c r="W16" i="14"/>
  <c r="T16" i="14"/>
  <c r="Q16" i="14"/>
  <c r="N16" i="14"/>
  <c r="K16" i="14"/>
  <c r="H16" i="14"/>
  <c r="D16" i="14"/>
  <c r="C16" i="14"/>
  <c r="E16" i="14" s="1"/>
  <c r="AU15" i="14"/>
  <c r="AR15" i="14"/>
  <c r="AO15" i="14"/>
  <c r="AL15" i="14"/>
  <c r="AI15" i="14"/>
  <c r="AF15" i="14"/>
  <c r="AC15" i="14"/>
  <c r="Z15" i="14"/>
  <c r="W15" i="14"/>
  <c r="T15" i="14"/>
  <c r="Q15" i="14"/>
  <c r="N15" i="14"/>
  <c r="K15" i="14"/>
  <c r="H15" i="14"/>
  <c r="D15" i="14"/>
  <c r="C15" i="14"/>
  <c r="AU14" i="14"/>
  <c r="AR14" i="14"/>
  <c r="AO14" i="14"/>
  <c r="AL14" i="14"/>
  <c r="AI14" i="14"/>
  <c r="AF14" i="14"/>
  <c r="AC14" i="14"/>
  <c r="Z14" i="14"/>
  <c r="W14" i="14"/>
  <c r="T14" i="14"/>
  <c r="Q14" i="14"/>
  <c r="N14" i="14"/>
  <c r="K14" i="14"/>
  <c r="H14" i="14"/>
  <c r="D14" i="14"/>
  <c r="C14" i="14"/>
  <c r="AU13" i="14"/>
  <c r="AR13" i="14"/>
  <c r="AO13" i="14"/>
  <c r="AL13" i="14"/>
  <c r="AI13" i="14"/>
  <c r="AF13" i="14"/>
  <c r="AC13" i="14"/>
  <c r="Z13" i="14"/>
  <c r="W13" i="14"/>
  <c r="T13" i="14"/>
  <c r="Q13" i="14"/>
  <c r="N13" i="14"/>
  <c r="K13" i="14"/>
  <c r="H13" i="14"/>
  <c r="D13" i="14"/>
  <c r="C13" i="14"/>
  <c r="E13" i="14" s="1"/>
  <c r="AU12" i="14"/>
  <c r="AR12" i="14"/>
  <c r="AO12" i="14"/>
  <c r="AL12" i="14"/>
  <c r="AI12" i="14"/>
  <c r="AF12" i="14"/>
  <c r="AC12" i="14"/>
  <c r="Z12" i="14"/>
  <c r="W12" i="14"/>
  <c r="T12" i="14"/>
  <c r="Q12" i="14"/>
  <c r="N12" i="14"/>
  <c r="K12" i="14"/>
  <c r="H12" i="14"/>
  <c r="D12" i="14"/>
  <c r="C12" i="14"/>
  <c r="AU11" i="14"/>
  <c r="AR11" i="14"/>
  <c r="AO11" i="14"/>
  <c r="AL11" i="14"/>
  <c r="AI11" i="14"/>
  <c r="AF11" i="14"/>
  <c r="AC11" i="14"/>
  <c r="Z11" i="14"/>
  <c r="W11" i="14"/>
  <c r="T11" i="14"/>
  <c r="Q11" i="14"/>
  <c r="N11" i="14"/>
  <c r="K11" i="14"/>
  <c r="H11" i="14"/>
  <c r="D11" i="14"/>
  <c r="C11" i="14"/>
  <c r="E11" i="14" s="1"/>
  <c r="AU10" i="14"/>
  <c r="AR10" i="14"/>
  <c r="AO10" i="14"/>
  <c r="AL10" i="14"/>
  <c r="AI10" i="14"/>
  <c r="AF10" i="14"/>
  <c r="AC10" i="14"/>
  <c r="Z10" i="14"/>
  <c r="W10" i="14"/>
  <c r="T10" i="14"/>
  <c r="Q10" i="14"/>
  <c r="N10" i="14"/>
  <c r="K10" i="14"/>
  <c r="H10" i="14"/>
  <c r="D10" i="14"/>
  <c r="C10" i="14"/>
  <c r="AU9" i="14"/>
  <c r="AR9" i="14"/>
  <c r="AO9" i="14"/>
  <c r="AL9" i="14"/>
  <c r="AI9" i="14"/>
  <c r="AF9" i="14"/>
  <c r="AC9" i="14"/>
  <c r="Z9" i="14"/>
  <c r="W9" i="14"/>
  <c r="T9" i="14"/>
  <c r="Q9" i="14"/>
  <c r="N9" i="14"/>
  <c r="K9" i="14"/>
  <c r="H9" i="14"/>
  <c r="D9" i="14"/>
  <c r="C9" i="14"/>
  <c r="E8" i="14"/>
  <c r="D8" i="14"/>
  <c r="C8" i="14"/>
  <c r="AU7" i="14"/>
  <c r="AR7" i="14"/>
  <c r="AO7" i="14"/>
  <c r="AL7" i="14"/>
  <c r="AI7" i="14"/>
  <c r="AF7" i="14"/>
  <c r="AC7" i="14"/>
  <c r="Z7" i="14"/>
  <c r="W7" i="14"/>
  <c r="T7" i="14"/>
  <c r="Q7" i="14"/>
  <c r="N7" i="14"/>
  <c r="K7" i="14"/>
  <c r="H7" i="14"/>
  <c r="D7" i="14"/>
  <c r="C7" i="14"/>
  <c r="AU6" i="14"/>
  <c r="AR6" i="14"/>
  <c r="AO6" i="14"/>
  <c r="AL6" i="14"/>
  <c r="AI6" i="14"/>
  <c r="AF6" i="14"/>
  <c r="AC6" i="14"/>
  <c r="Z6" i="14"/>
  <c r="W6" i="14"/>
  <c r="T6" i="14"/>
  <c r="Q6" i="14"/>
  <c r="N6" i="14"/>
  <c r="K6" i="14"/>
  <c r="H6" i="14"/>
  <c r="D6" i="14"/>
  <c r="C6" i="14"/>
  <c r="E28" i="15" l="1"/>
  <c r="AL42" i="15"/>
  <c r="E29" i="14"/>
  <c r="E33" i="14"/>
  <c r="E35" i="14"/>
  <c r="D39" i="15"/>
  <c r="AC42" i="15"/>
  <c r="W42" i="15"/>
  <c r="C42" i="15"/>
  <c r="Q42" i="15"/>
  <c r="Z42" i="15"/>
  <c r="AL51" i="15"/>
  <c r="AL41" i="15" s="1"/>
  <c r="AL38" i="15"/>
  <c r="Q28" i="14"/>
  <c r="Q38" i="14" s="1"/>
  <c r="Q38" i="15"/>
  <c r="D42" i="14"/>
  <c r="H28" i="14"/>
  <c r="E45" i="14"/>
  <c r="K38" i="15"/>
  <c r="E7" i="14"/>
  <c r="K28" i="14"/>
  <c r="C41" i="15"/>
  <c r="AF42" i="15"/>
  <c r="D38" i="14"/>
  <c r="N28" i="14"/>
  <c r="N42" i="14" s="1"/>
  <c r="AI42" i="15"/>
  <c r="C42" i="14"/>
  <c r="E42" i="14" s="1"/>
  <c r="D39" i="14"/>
  <c r="E49" i="14"/>
  <c r="D42" i="15"/>
  <c r="E42" i="15" s="1"/>
  <c r="AI38" i="15"/>
  <c r="AI51" i="15"/>
  <c r="AI41" i="15" s="1"/>
  <c r="C38" i="14"/>
  <c r="N38" i="15"/>
  <c r="AO37" i="14"/>
  <c r="AO39" i="14" s="1"/>
  <c r="C39" i="14"/>
  <c r="D41" i="14"/>
  <c r="AR37" i="14"/>
  <c r="AR39" i="14" s="1"/>
  <c r="AU37" i="14"/>
  <c r="AU39" i="14" s="1"/>
  <c r="C41" i="14"/>
  <c r="E46" i="14"/>
  <c r="T37" i="14"/>
  <c r="T39" i="14" s="1"/>
  <c r="AI28" i="14"/>
  <c r="W37" i="14"/>
  <c r="W39" i="14" s="1"/>
  <c r="AL28" i="14"/>
  <c r="E32" i="14"/>
  <c r="Z37" i="14"/>
  <c r="Z39" i="14" s="1"/>
  <c r="H37" i="14"/>
  <c r="H39" i="14" s="1"/>
  <c r="Z28" i="14"/>
  <c r="N37" i="14"/>
  <c r="N39" i="14" s="1"/>
  <c r="AC28" i="14"/>
  <c r="Q37" i="14"/>
  <c r="Q39" i="14" s="1"/>
  <c r="E10" i="14"/>
  <c r="E15" i="14"/>
  <c r="AO28" i="14"/>
  <c r="AC37" i="14"/>
  <c r="AC39" i="14" s="1"/>
  <c r="C51" i="14"/>
  <c r="E51" i="14" s="1"/>
  <c r="E12" i="14"/>
  <c r="AU28" i="14"/>
  <c r="AI37" i="14"/>
  <c r="AI39" i="14" s="1"/>
  <c r="AR51" i="14"/>
  <c r="AR41" i="14" s="1"/>
  <c r="W28" i="14"/>
  <c r="K37" i="14"/>
  <c r="K39" i="14" s="1"/>
  <c r="AF28" i="14"/>
  <c r="AR28" i="14"/>
  <c r="AF37" i="14"/>
  <c r="AF39" i="14" s="1"/>
  <c r="E38" i="14"/>
  <c r="D51" i="14"/>
  <c r="E31" i="14"/>
  <c r="AL37" i="14"/>
  <c r="AL39" i="14" s="1"/>
  <c r="E36" i="14"/>
  <c r="AU51" i="14"/>
  <c r="AU41" i="14" s="1"/>
  <c r="E9" i="14"/>
  <c r="E14" i="14"/>
  <c r="E19" i="14"/>
  <c r="E50" i="14"/>
  <c r="D41" i="15"/>
  <c r="AF39" i="15"/>
  <c r="N51" i="15"/>
  <c r="N41" i="15" s="1"/>
  <c r="N39" i="15"/>
  <c r="AC38" i="15"/>
  <c r="AF51" i="15"/>
  <c r="AF41" i="15" s="1"/>
  <c r="N42" i="15"/>
  <c r="K42" i="15"/>
  <c r="K39" i="15"/>
  <c r="Z38" i="15"/>
  <c r="AF38" i="15"/>
  <c r="D51" i="15"/>
  <c r="D38" i="15"/>
  <c r="C38" i="15"/>
  <c r="E38" i="15" s="1"/>
  <c r="E37" i="15"/>
  <c r="C51" i="15"/>
  <c r="E39" i="15"/>
  <c r="E37" i="14"/>
  <c r="E28" i="14"/>
  <c r="E44" i="14"/>
  <c r="E30" i="14"/>
  <c r="E48" i="14"/>
  <c r="E6" i="14"/>
  <c r="E24" i="14"/>
  <c r="E34" i="14"/>
  <c r="E20" i="14"/>
  <c r="D51" i="13"/>
  <c r="C51" i="13"/>
  <c r="E51" i="13" s="1"/>
  <c r="Z50" i="13"/>
  <c r="W50" i="13"/>
  <c r="T50" i="13"/>
  <c r="Q50" i="13"/>
  <c r="N50" i="13"/>
  <c r="K50" i="13"/>
  <c r="H50" i="13"/>
  <c r="D50" i="13"/>
  <c r="C50" i="13"/>
  <c r="Z49" i="13"/>
  <c r="W49" i="13"/>
  <c r="T49" i="13"/>
  <c r="Q49" i="13"/>
  <c r="N49" i="13"/>
  <c r="K49" i="13"/>
  <c r="H49" i="13"/>
  <c r="D49" i="13"/>
  <c r="C49" i="13"/>
  <c r="Z48" i="13"/>
  <c r="W48" i="13"/>
  <c r="T48" i="13"/>
  <c r="Q48" i="13"/>
  <c r="N48" i="13"/>
  <c r="K48" i="13"/>
  <c r="H48" i="13"/>
  <c r="D48" i="13"/>
  <c r="C48" i="13"/>
  <c r="E48" i="13" s="1"/>
  <c r="E47" i="13"/>
  <c r="D47" i="13"/>
  <c r="C47" i="13"/>
  <c r="Z46" i="13"/>
  <c r="W46" i="13"/>
  <c r="T46" i="13"/>
  <c r="Q46" i="13"/>
  <c r="N46" i="13"/>
  <c r="K46" i="13"/>
  <c r="H46" i="13"/>
  <c r="D46" i="13"/>
  <c r="C46" i="13"/>
  <c r="Z45" i="13"/>
  <c r="W45" i="13"/>
  <c r="T45" i="13"/>
  <c r="Q45" i="13"/>
  <c r="N45" i="13"/>
  <c r="K45" i="13"/>
  <c r="H45" i="13"/>
  <c r="D45" i="13"/>
  <c r="C45" i="13"/>
  <c r="E45" i="13" s="1"/>
  <c r="Z44" i="13"/>
  <c r="W44" i="13"/>
  <c r="T44" i="13"/>
  <c r="Q44" i="13"/>
  <c r="N44" i="13"/>
  <c r="K44" i="13"/>
  <c r="H44" i="13"/>
  <c r="D44" i="13"/>
  <c r="C44" i="13"/>
  <c r="E44" i="13" s="1"/>
  <c r="Z43" i="13"/>
  <c r="W43" i="13"/>
  <c r="T43" i="13"/>
  <c r="Q43" i="13"/>
  <c r="N43" i="13"/>
  <c r="K43" i="13"/>
  <c r="H43" i="13"/>
  <c r="D43" i="13"/>
  <c r="C43" i="13"/>
  <c r="D42" i="13"/>
  <c r="C42" i="13"/>
  <c r="D41" i="13"/>
  <c r="C41" i="13"/>
  <c r="Z40" i="13"/>
  <c r="W40" i="13"/>
  <c r="T40" i="13"/>
  <c r="Q40" i="13"/>
  <c r="N40" i="13"/>
  <c r="K40" i="13"/>
  <c r="H40" i="13"/>
  <c r="D40" i="13"/>
  <c r="C40" i="13"/>
  <c r="D39" i="13"/>
  <c r="C39" i="13"/>
  <c r="E39" i="13" s="1"/>
  <c r="D38" i="13"/>
  <c r="C38" i="13"/>
  <c r="D37" i="13"/>
  <c r="C37" i="13"/>
  <c r="Z36" i="13"/>
  <c r="W36" i="13"/>
  <c r="T36" i="13"/>
  <c r="Q36" i="13"/>
  <c r="N36" i="13"/>
  <c r="K36" i="13"/>
  <c r="H36" i="13"/>
  <c r="D36" i="13"/>
  <c r="C36" i="13"/>
  <c r="Z35" i="13"/>
  <c r="W35" i="13"/>
  <c r="T35" i="13"/>
  <c r="Q35" i="13"/>
  <c r="N35" i="13"/>
  <c r="K35" i="13"/>
  <c r="H35" i="13"/>
  <c r="D35" i="13"/>
  <c r="C35" i="13"/>
  <c r="Z34" i="13"/>
  <c r="W34" i="13"/>
  <c r="T34" i="13"/>
  <c r="Q34" i="13"/>
  <c r="N34" i="13"/>
  <c r="K34" i="13"/>
  <c r="H34" i="13"/>
  <c r="D34" i="13"/>
  <c r="C34" i="13"/>
  <c r="E34" i="13" s="1"/>
  <c r="Z33" i="13"/>
  <c r="W33" i="13"/>
  <c r="T33" i="13"/>
  <c r="Q33" i="13"/>
  <c r="N33" i="13"/>
  <c r="K33" i="13"/>
  <c r="H33" i="13"/>
  <c r="D33" i="13"/>
  <c r="C33" i="13"/>
  <c r="E33" i="13" s="1"/>
  <c r="Z32" i="13"/>
  <c r="W32" i="13"/>
  <c r="T32" i="13"/>
  <c r="Q32" i="13"/>
  <c r="N32" i="13"/>
  <c r="K32" i="13"/>
  <c r="H32" i="13"/>
  <c r="D32" i="13"/>
  <c r="C32" i="13"/>
  <c r="Z31" i="13"/>
  <c r="W31" i="13"/>
  <c r="T31" i="13"/>
  <c r="Q31" i="13"/>
  <c r="N31" i="13"/>
  <c r="K31" i="13"/>
  <c r="H31" i="13"/>
  <c r="D31" i="13"/>
  <c r="C31" i="13"/>
  <c r="Z30" i="13"/>
  <c r="W30" i="13"/>
  <c r="T30" i="13"/>
  <c r="Q30" i="13"/>
  <c r="N30" i="13"/>
  <c r="K30" i="13"/>
  <c r="H30" i="13"/>
  <c r="D30" i="13"/>
  <c r="C30" i="13"/>
  <c r="Z29" i="13"/>
  <c r="W29" i="13"/>
  <c r="T29" i="13"/>
  <c r="Q29" i="13"/>
  <c r="N29" i="13"/>
  <c r="K29" i="13"/>
  <c r="H29" i="13"/>
  <c r="D29" i="13"/>
  <c r="C29" i="13"/>
  <c r="D28" i="13"/>
  <c r="C28" i="13"/>
  <c r="Z27" i="13"/>
  <c r="W27" i="13"/>
  <c r="T27" i="13"/>
  <c r="Q27" i="13"/>
  <c r="N27" i="13"/>
  <c r="K27" i="13"/>
  <c r="H27" i="13"/>
  <c r="D27" i="13"/>
  <c r="C27" i="13"/>
  <c r="Z26" i="13"/>
  <c r="W26" i="13"/>
  <c r="T26" i="13"/>
  <c r="Q26" i="13"/>
  <c r="N26" i="13"/>
  <c r="K26" i="13"/>
  <c r="H26" i="13"/>
  <c r="D26" i="13"/>
  <c r="C26" i="13"/>
  <c r="E26" i="13" s="1"/>
  <c r="Z25" i="13"/>
  <c r="W25" i="13"/>
  <c r="T25" i="13"/>
  <c r="Q25" i="13"/>
  <c r="N25" i="13"/>
  <c r="K25" i="13"/>
  <c r="H25" i="13"/>
  <c r="D25" i="13"/>
  <c r="C25" i="13"/>
  <c r="Z24" i="13"/>
  <c r="W24" i="13"/>
  <c r="T24" i="13"/>
  <c r="Q24" i="13"/>
  <c r="N24" i="13"/>
  <c r="K24" i="13"/>
  <c r="H24" i="13"/>
  <c r="D24" i="13"/>
  <c r="C24" i="13"/>
  <c r="Z23" i="13"/>
  <c r="W23" i="13"/>
  <c r="T23" i="13"/>
  <c r="Q23" i="13"/>
  <c r="N23" i="13"/>
  <c r="K23" i="13"/>
  <c r="H23" i="13"/>
  <c r="D23" i="13"/>
  <c r="C23" i="13"/>
  <c r="Z22" i="13"/>
  <c r="W22" i="13"/>
  <c r="T22" i="13"/>
  <c r="Q22" i="13"/>
  <c r="N22" i="13"/>
  <c r="K22" i="13"/>
  <c r="H22" i="13"/>
  <c r="D22" i="13"/>
  <c r="C22" i="13"/>
  <c r="Z21" i="13"/>
  <c r="W21" i="13"/>
  <c r="T21" i="13"/>
  <c r="Q21" i="13"/>
  <c r="N21" i="13"/>
  <c r="K21" i="13"/>
  <c r="H21" i="13"/>
  <c r="D21" i="13"/>
  <c r="C21" i="13"/>
  <c r="Z20" i="13"/>
  <c r="W20" i="13"/>
  <c r="T20" i="13"/>
  <c r="Q20" i="13"/>
  <c r="N20" i="13"/>
  <c r="K20" i="13"/>
  <c r="H20" i="13"/>
  <c r="D20" i="13"/>
  <c r="C20" i="13"/>
  <c r="Z19" i="13"/>
  <c r="W19" i="13"/>
  <c r="T19" i="13"/>
  <c r="Q19" i="13"/>
  <c r="N19" i="13"/>
  <c r="K19" i="13"/>
  <c r="H19" i="13"/>
  <c r="D19" i="13"/>
  <c r="C19" i="13"/>
  <c r="E19" i="13" s="1"/>
  <c r="Z18" i="13"/>
  <c r="W18" i="13"/>
  <c r="T18" i="13"/>
  <c r="Q18" i="13"/>
  <c r="N18" i="13"/>
  <c r="K18" i="13"/>
  <c r="H18" i="13"/>
  <c r="D18" i="13"/>
  <c r="C18" i="13"/>
  <c r="Z17" i="13"/>
  <c r="W17" i="13"/>
  <c r="T17" i="13"/>
  <c r="Q17" i="13"/>
  <c r="N17" i="13"/>
  <c r="K17" i="13"/>
  <c r="H17" i="13"/>
  <c r="D17" i="13"/>
  <c r="C17" i="13"/>
  <c r="Z16" i="13"/>
  <c r="W16" i="13"/>
  <c r="T16" i="13"/>
  <c r="Q16" i="13"/>
  <c r="N16" i="13"/>
  <c r="K16" i="13"/>
  <c r="H16" i="13"/>
  <c r="D16" i="13"/>
  <c r="C16" i="13"/>
  <c r="Z15" i="13"/>
  <c r="W15" i="13"/>
  <c r="T15" i="13"/>
  <c r="Q15" i="13"/>
  <c r="N15" i="13"/>
  <c r="K15" i="13"/>
  <c r="H15" i="13"/>
  <c r="D15" i="13"/>
  <c r="C15" i="13"/>
  <c r="Z14" i="13"/>
  <c r="W14" i="13"/>
  <c r="T14" i="13"/>
  <c r="Q14" i="13"/>
  <c r="N14" i="13"/>
  <c r="K14" i="13"/>
  <c r="H14" i="13"/>
  <c r="D14" i="13"/>
  <c r="C14" i="13"/>
  <c r="Z13" i="13"/>
  <c r="W13" i="13"/>
  <c r="T13" i="13"/>
  <c r="Q13" i="13"/>
  <c r="N13" i="13"/>
  <c r="K13" i="13"/>
  <c r="H13" i="13"/>
  <c r="D13" i="13"/>
  <c r="C13" i="13"/>
  <c r="Z12" i="13"/>
  <c r="W12" i="13"/>
  <c r="T12" i="13"/>
  <c r="Q12" i="13"/>
  <c r="N12" i="13"/>
  <c r="K12" i="13"/>
  <c r="H12" i="13"/>
  <c r="D12" i="13"/>
  <c r="C12" i="13"/>
  <c r="Z11" i="13"/>
  <c r="W11" i="13"/>
  <c r="T11" i="13"/>
  <c r="Q11" i="13"/>
  <c r="N11" i="13"/>
  <c r="K11" i="13"/>
  <c r="H11" i="13"/>
  <c r="D11" i="13"/>
  <c r="C11" i="13"/>
  <c r="Z10" i="13"/>
  <c r="W10" i="13"/>
  <c r="T10" i="13"/>
  <c r="Q10" i="13"/>
  <c r="N10" i="13"/>
  <c r="K10" i="13"/>
  <c r="H10" i="13"/>
  <c r="D10" i="13"/>
  <c r="C10" i="13"/>
  <c r="E10" i="13" s="1"/>
  <c r="Z9" i="13"/>
  <c r="W9" i="13"/>
  <c r="T9" i="13"/>
  <c r="Q9" i="13"/>
  <c r="N9" i="13"/>
  <c r="K9" i="13"/>
  <c r="H9" i="13"/>
  <c r="D9" i="13"/>
  <c r="C9" i="13"/>
  <c r="E8" i="13"/>
  <c r="D8" i="13"/>
  <c r="C8" i="13"/>
  <c r="Z7" i="13"/>
  <c r="W7" i="13"/>
  <c r="T7" i="13"/>
  <c r="Q7" i="13"/>
  <c r="N7" i="13"/>
  <c r="K7" i="13"/>
  <c r="H7" i="13"/>
  <c r="D7" i="13"/>
  <c r="C7" i="13"/>
  <c r="Z6" i="13"/>
  <c r="W6" i="13"/>
  <c r="T6" i="13"/>
  <c r="Q6" i="13"/>
  <c r="N6" i="13"/>
  <c r="K6" i="13"/>
  <c r="H6" i="13"/>
  <c r="D6" i="13"/>
  <c r="C6" i="13"/>
  <c r="E38" i="13" l="1"/>
  <c r="E23" i="13"/>
  <c r="E41" i="14"/>
  <c r="E39" i="14"/>
  <c r="Q51" i="14"/>
  <c r="Q41" i="14" s="1"/>
  <c r="E35" i="13"/>
  <c r="E46" i="13"/>
  <c r="E41" i="15"/>
  <c r="K28" i="13"/>
  <c r="E12" i="13"/>
  <c r="E28" i="13"/>
  <c r="N38" i="14"/>
  <c r="N51" i="14"/>
  <c r="N41" i="14" s="1"/>
  <c r="AO51" i="14"/>
  <c r="AO41" i="14" s="1"/>
  <c r="E11" i="13"/>
  <c r="E27" i="13"/>
  <c r="E30" i="13"/>
  <c r="E42" i="13"/>
  <c r="E9" i="13"/>
  <c r="E25" i="13"/>
  <c r="H28" i="13"/>
  <c r="H38" i="13" s="1"/>
  <c r="E43" i="13"/>
  <c r="N28" i="13"/>
  <c r="Q42" i="14"/>
  <c r="E7" i="13"/>
  <c r="E13" i="13"/>
  <c r="E21" i="13"/>
  <c r="E41" i="13"/>
  <c r="E14" i="13"/>
  <c r="E29" i="13"/>
  <c r="E37" i="13"/>
  <c r="AF51" i="14"/>
  <c r="AF41" i="14" s="1"/>
  <c r="H51" i="14"/>
  <c r="H41" i="14" s="1"/>
  <c r="K42" i="14"/>
  <c r="W38" i="14"/>
  <c r="W42" i="14"/>
  <c r="AR38" i="14"/>
  <c r="AR42" i="14"/>
  <c r="T38" i="14"/>
  <c r="AI51" i="14"/>
  <c r="AI41" i="14" s="1"/>
  <c r="K51" i="14"/>
  <c r="K41" i="14" s="1"/>
  <c r="AU42" i="14"/>
  <c r="AU38" i="14"/>
  <c r="AL42" i="14"/>
  <c r="AL38" i="14"/>
  <c r="AI42" i="14"/>
  <c r="AI38" i="14"/>
  <c r="T42" i="14"/>
  <c r="AC51" i="14"/>
  <c r="AC41" i="14" s="1"/>
  <c r="AF38" i="14"/>
  <c r="AF42" i="14"/>
  <c r="W51" i="14"/>
  <c r="W41" i="14" s="1"/>
  <c r="Z51" i="14"/>
  <c r="Z41" i="14" s="1"/>
  <c r="H38" i="14"/>
  <c r="K38" i="14"/>
  <c r="AL51" i="14"/>
  <c r="AL41" i="14" s="1"/>
  <c r="AO38" i="14"/>
  <c r="AO42" i="14"/>
  <c r="AC42" i="14"/>
  <c r="AC38" i="14"/>
  <c r="T51" i="14"/>
  <c r="T41" i="14" s="1"/>
  <c r="Z42" i="14"/>
  <c r="Z38" i="14"/>
  <c r="H42" i="14"/>
  <c r="E18" i="13"/>
  <c r="E20" i="13"/>
  <c r="H37" i="13"/>
  <c r="H39" i="13" s="1"/>
  <c r="K37" i="13"/>
  <c r="K39" i="13" s="1"/>
  <c r="E50" i="13"/>
  <c r="Q37" i="13"/>
  <c r="Q39" i="13" s="1"/>
  <c r="T28" i="13"/>
  <c r="N37" i="13"/>
  <c r="N39" i="13" s="1"/>
  <c r="E16" i="13"/>
  <c r="T37" i="13"/>
  <c r="T39" i="13" s="1"/>
  <c r="W37" i="13"/>
  <c r="W39" i="13" s="1"/>
  <c r="Q28" i="13"/>
  <c r="Z37" i="13"/>
  <c r="Z39" i="13" s="1"/>
  <c r="W28" i="13"/>
  <c r="Z28" i="13"/>
  <c r="E31" i="13"/>
  <c r="E22" i="13"/>
  <c r="E36" i="13"/>
  <c r="E51" i="15"/>
  <c r="E6" i="13"/>
  <c r="E24" i="13"/>
  <c r="E32" i="13"/>
  <c r="E49" i="13"/>
  <c r="E40" i="13"/>
  <c r="E17" i="13"/>
  <c r="E15" i="13"/>
  <c r="D51" i="12"/>
  <c r="C51" i="12"/>
  <c r="BJ50" i="12"/>
  <c r="BG50" i="12"/>
  <c r="BD50" i="12"/>
  <c r="BA50" i="12"/>
  <c r="AX50" i="12"/>
  <c r="AU50" i="12"/>
  <c r="AR50" i="12"/>
  <c r="AO50" i="12"/>
  <c r="AL50" i="12"/>
  <c r="AI50" i="12"/>
  <c r="AF50" i="12"/>
  <c r="AC50" i="12"/>
  <c r="Z50" i="12"/>
  <c r="W50" i="12"/>
  <c r="T50" i="12"/>
  <c r="Q50" i="12"/>
  <c r="N50" i="12"/>
  <c r="K50" i="12"/>
  <c r="H50" i="12"/>
  <c r="D50" i="12"/>
  <c r="C50" i="12"/>
  <c r="BJ49" i="12"/>
  <c r="BG49" i="12"/>
  <c r="BD49" i="12"/>
  <c r="BA49" i="12"/>
  <c r="AX49" i="12"/>
  <c r="AU49" i="12"/>
  <c r="AR49" i="12"/>
  <c r="AO49" i="12"/>
  <c r="AL49" i="12"/>
  <c r="AI49" i="12"/>
  <c r="AF49" i="12"/>
  <c r="AC49" i="12"/>
  <c r="Z49" i="12"/>
  <c r="W49" i="12"/>
  <c r="T49" i="12"/>
  <c r="Q49" i="12"/>
  <c r="N49" i="12"/>
  <c r="K49" i="12"/>
  <c r="H49" i="12"/>
  <c r="D49" i="12"/>
  <c r="C49" i="12"/>
  <c r="BJ48" i="12"/>
  <c r="BG48" i="12"/>
  <c r="BD48" i="12"/>
  <c r="BA48" i="12"/>
  <c r="AX48" i="12"/>
  <c r="AU48" i="12"/>
  <c r="AR48" i="12"/>
  <c r="AO48" i="12"/>
  <c r="AL48" i="12"/>
  <c r="AI48" i="12"/>
  <c r="AF48" i="12"/>
  <c r="AC48" i="12"/>
  <c r="Z48" i="12"/>
  <c r="W48" i="12"/>
  <c r="T48" i="12"/>
  <c r="Q48" i="12"/>
  <c r="N48" i="12"/>
  <c r="K48" i="12"/>
  <c r="H48" i="12"/>
  <c r="D48" i="12"/>
  <c r="C48" i="12"/>
  <c r="E47" i="12"/>
  <c r="D47" i="12"/>
  <c r="C47" i="12"/>
  <c r="BJ46" i="12"/>
  <c r="BG46" i="12"/>
  <c r="BD46" i="12"/>
  <c r="BA46" i="12"/>
  <c r="AX46" i="12"/>
  <c r="AU46" i="12"/>
  <c r="AR46" i="12"/>
  <c r="AO46" i="12"/>
  <c r="AL46" i="12"/>
  <c r="AI46" i="12"/>
  <c r="AF46" i="12"/>
  <c r="AC46" i="12"/>
  <c r="Z46" i="12"/>
  <c r="W46" i="12"/>
  <c r="T46" i="12"/>
  <c r="Q46" i="12"/>
  <c r="N46" i="12"/>
  <c r="K46" i="12"/>
  <c r="H46" i="12"/>
  <c r="D46" i="12"/>
  <c r="C46" i="12"/>
  <c r="BJ45" i="12"/>
  <c r="BG45" i="12"/>
  <c r="BD45" i="12"/>
  <c r="BA45" i="12"/>
  <c r="AX45" i="12"/>
  <c r="AU45" i="12"/>
  <c r="AR45" i="12"/>
  <c r="AO45" i="12"/>
  <c r="AL45" i="12"/>
  <c r="AI45" i="12"/>
  <c r="AF45" i="12"/>
  <c r="AC45" i="12"/>
  <c r="Z45" i="12"/>
  <c r="W45" i="12"/>
  <c r="T45" i="12"/>
  <c r="Q45" i="12"/>
  <c r="N45" i="12"/>
  <c r="K45" i="12"/>
  <c r="H45" i="12"/>
  <c r="D45" i="12"/>
  <c r="C45" i="12"/>
  <c r="BJ44" i="12"/>
  <c r="BG44" i="12"/>
  <c r="BD44" i="12"/>
  <c r="BA44" i="12"/>
  <c r="AX44" i="12"/>
  <c r="AU44" i="12"/>
  <c r="AR44" i="12"/>
  <c r="AO44" i="12"/>
  <c r="AL44" i="12"/>
  <c r="AI44" i="12"/>
  <c r="AF44" i="12"/>
  <c r="AC44" i="12"/>
  <c r="Z44" i="12"/>
  <c r="W44" i="12"/>
  <c r="T44" i="12"/>
  <c r="Q44" i="12"/>
  <c r="N44" i="12"/>
  <c r="K44" i="12"/>
  <c r="H44" i="12"/>
  <c r="D44" i="12"/>
  <c r="C44" i="12"/>
  <c r="BJ43" i="12"/>
  <c r="BG43" i="12"/>
  <c r="BD43" i="12"/>
  <c r="BA43" i="12"/>
  <c r="AX43" i="12"/>
  <c r="AU43" i="12"/>
  <c r="AR43" i="12"/>
  <c r="AO43" i="12"/>
  <c r="AL43" i="12"/>
  <c r="AI43" i="12"/>
  <c r="AF43" i="12"/>
  <c r="AC43" i="12"/>
  <c r="Z43" i="12"/>
  <c r="W43" i="12"/>
  <c r="T43" i="12"/>
  <c r="Q43" i="12"/>
  <c r="N43" i="12"/>
  <c r="K43" i="12"/>
  <c r="H43" i="12"/>
  <c r="D43" i="12"/>
  <c r="C43" i="12"/>
  <c r="D42" i="12"/>
  <c r="C42" i="12"/>
  <c r="D41" i="12"/>
  <c r="C41" i="12"/>
  <c r="BJ40" i="12"/>
  <c r="BG40" i="12"/>
  <c r="BD40" i="12"/>
  <c r="BA40" i="12"/>
  <c r="AX40" i="12"/>
  <c r="AU40" i="12"/>
  <c r="AR40" i="12"/>
  <c r="AO40" i="12"/>
  <c r="AL40" i="12"/>
  <c r="AI40" i="12"/>
  <c r="AF40" i="12"/>
  <c r="AC40" i="12"/>
  <c r="Z40" i="12"/>
  <c r="W40" i="12"/>
  <c r="T40" i="12"/>
  <c r="Q40" i="12"/>
  <c r="N40" i="12"/>
  <c r="K40" i="12"/>
  <c r="H40" i="12"/>
  <c r="D40" i="12"/>
  <c r="C40" i="12"/>
  <c r="D39" i="12"/>
  <c r="C39" i="12"/>
  <c r="D38" i="12"/>
  <c r="C38" i="12"/>
  <c r="D37" i="12"/>
  <c r="C37" i="12"/>
  <c r="BJ36" i="12"/>
  <c r="BG36" i="12"/>
  <c r="BD36" i="12"/>
  <c r="BA36" i="12"/>
  <c r="AX36" i="12"/>
  <c r="AU36" i="12"/>
  <c r="AR36" i="12"/>
  <c r="AO36" i="12"/>
  <c r="AL36" i="12"/>
  <c r="AI36" i="12"/>
  <c r="AF36" i="12"/>
  <c r="AC36" i="12"/>
  <c r="Z36" i="12"/>
  <c r="W36" i="12"/>
  <c r="T36" i="12"/>
  <c r="Q36" i="12"/>
  <c r="N36" i="12"/>
  <c r="K36" i="12"/>
  <c r="H36" i="12"/>
  <c r="D36" i="12"/>
  <c r="C36" i="12"/>
  <c r="E36" i="12" s="1"/>
  <c r="BJ35" i="12"/>
  <c r="BG35" i="12"/>
  <c r="BD35" i="12"/>
  <c r="BA35" i="12"/>
  <c r="AX35" i="12"/>
  <c r="AU35" i="12"/>
  <c r="AR35" i="12"/>
  <c r="AO35" i="12"/>
  <c r="AL35" i="12"/>
  <c r="AI35" i="12"/>
  <c r="AF35" i="12"/>
  <c r="AC35" i="12"/>
  <c r="Z35" i="12"/>
  <c r="W35" i="12"/>
  <c r="T35" i="12"/>
  <c r="Q35" i="12"/>
  <c r="N35" i="12"/>
  <c r="K35" i="12"/>
  <c r="H35" i="12"/>
  <c r="D35" i="12"/>
  <c r="C35" i="12"/>
  <c r="BJ34" i="12"/>
  <c r="BG34" i="12"/>
  <c r="BD34" i="12"/>
  <c r="BD37" i="12" s="1"/>
  <c r="BD39" i="12" s="1"/>
  <c r="BA34" i="12"/>
  <c r="AX34" i="12"/>
  <c r="AU34" i="12"/>
  <c r="AR34" i="12"/>
  <c r="AO34" i="12"/>
  <c r="AL34" i="12"/>
  <c r="AI34" i="12"/>
  <c r="AF34" i="12"/>
  <c r="AC34" i="12"/>
  <c r="Z34" i="12"/>
  <c r="W34" i="12"/>
  <c r="T34" i="12"/>
  <c r="Q34" i="12"/>
  <c r="N34" i="12"/>
  <c r="K34" i="12"/>
  <c r="H34" i="12"/>
  <c r="D34" i="12"/>
  <c r="C34" i="12"/>
  <c r="BJ33" i="12"/>
  <c r="BG33" i="12"/>
  <c r="BD33" i="12"/>
  <c r="BA33" i="12"/>
  <c r="AX33" i="12"/>
  <c r="AU33" i="12"/>
  <c r="AR33" i="12"/>
  <c r="AO33" i="12"/>
  <c r="AL33" i="12"/>
  <c r="AI33" i="12"/>
  <c r="AF33" i="12"/>
  <c r="AC33" i="12"/>
  <c r="Z33" i="12"/>
  <c r="W33" i="12"/>
  <c r="T33" i="12"/>
  <c r="Q33" i="12"/>
  <c r="N33" i="12"/>
  <c r="K33" i="12"/>
  <c r="H33" i="12"/>
  <c r="D33" i="12"/>
  <c r="C33" i="12"/>
  <c r="BJ32" i="12"/>
  <c r="BG32" i="12"/>
  <c r="BD32" i="12"/>
  <c r="BA32" i="12"/>
  <c r="AX32" i="12"/>
  <c r="AU32" i="12"/>
  <c r="AR32" i="12"/>
  <c r="AO32" i="12"/>
  <c r="AL32" i="12"/>
  <c r="AI32" i="12"/>
  <c r="AF32" i="12"/>
  <c r="AC32" i="12"/>
  <c r="Z32" i="12"/>
  <c r="W32" i="12"/>
  <c r="T32" i="12"/>
  <c r="Q32" i="12"/>
  <c r="N32" i="12"/>
  <c r="K32" i="12"/>
  <c r="H32" i="12"/>
  <c r="D32" i="12"/>
  <c r="C32" i="12"/>
  <c r="E32" i="12" s="1"/>
  <c r="BJ31" i="12"/>
  <c r="BG31" i="12"/>
  <c r="BD31" i="12"/>
  <c r="BA31" i="12"/>
  <c r="AX31" i="12"/>
  <c r="AU31" i="12"/>
  <c r="AR31" i="12"/>
  <c r="AO31" i="12"/>
  <c r="AL31" i="12"/>
  <c r="AI31" i="12"/>
  <c r="AF31" i="12"/>
  <c r="AC31" i="12"/>
  <c r="Z31" i="12"/>
  <c r="W31" i="12"/>
  <c r="T31" i="12"/>
  <c r="Q31" i="12"/>
  <c r="N31" i="12"/>
  <c r="K31" i="12"/>
  <c r="H31" i="12"/>
  <c r="D31" i="12"/>
  <c r="C31" i="12"/>
  <c r="BJ30" i="12"/>
  <c r="BG30" i="12"/>
  <c r="BD30" i="12"/>
  <c r="BA30" i="12"/>
  <c r="AX30" i="12"/>
  <c r="AU30" i="12"/>
  <c r="AR30" i="12"/>
  <c r="AO30" i="12"/>
  <c r="AL30" i="12"/>
  <c r="AI30" i="12"/>
  <c r="AF30" i="12"/>
  <c r="AC30" i="12"/>
  <c r="Z30" i="12"/>
  <c r="W30" i="12"/>
  <c r="T30" i="12"/>
  <c r="Q30" i="12"/>
  <c r="N30" i="12"/>
  <c r="K30" i="12"/>
  <c r="H30" i="12"/>
  <c r="D30" i="12"/>
  <c r="C30" i="12"/>
  <c r="BJ29" i="12"/>
  <c r="BG29" i="12"/>
  <c r="BD29" i="12"/>
  <c r="BA29" i="12"/>
  <c r="AX29" i="12"/>
  <c r="AU29" i="12"/>
  <c r="AR29" i="12"/>
  <c r="AO29" i="12"/>
  <c r="AL29" i="12"/>
  <c r="AI29" i="12"/>
  <c r="AF29" i="12"/>
  <c r="AC29" i="12"/>
  <c r="Z29" i="12"/>
  <c r="W29" i="12"/>
  <c r="T29" i="12"/>
  <c r="Q29" i="12"/>
  <c r="N29" i="12"/>
  <c r="K29" i="12"/>
  <c r="H29" i="12"/>
  <c r="D29" i="12"/>
  <c r="C29" i="12"/>
  <c r="D28" i="12"/>
  <c r="C28" i="12"/>
  <c r="BJ27" i="12"/>
  <c r="BG27" i="12"/>
  <c r="BD27" i="12"/>
  <c r="BA27" i="12"/>
  <c r="AX27" i="12"/>
  <c r="AU27" i="12"/>
  <c r="AR27" i="12"/>
  <c r="AO27" i="12"/>
  <c r="AL27" i="12"/>
  <c r="AI27" i="12"/>
  <c r="AF27" i="12"/>
  <c r="AC27" i="12"/>
  <c r="Z27" i="12"/>
  <c r="W27" i="12"/>
  <c r="T27" i="12"/>
  <c r="Q27" i="12"/>
  <c r="N27" i="12"/>
  <c r="K27" i="12"/>
  <c r="H27" i="12"/>
  <c r="D27" i="12"/>
  <c r="C27" i="12"/>
  <c r="BJ26" i="12"/>
  <c r="BG26" i="12"/>
  <c r="BD26" i="12"/>
  <c r="BA26" i="12"/>
  <c r="AX26" i="12"/>
  <c r="AU26" i="12"/>
  <c r="AR26" i="12"/>
  <c r="AO26" i="12"/>
  <c r="AL26" i="12"/>
  <c r="AI26" i="12"/>
  <c r="AF26" i="12"/>
  <c r="AC26" i="12"/>
  <c r="Z26" i="12"/>
  <c r="W26" i="12"/>
  <c r="T26" i="12"/>
  <c r="Q26" i="12"/>
  <c r="N26" i="12"/>
  <c r="K26" i="12"/>
  <c r="H26" i="12"/>
  <c r="D26" i="12"/>
  <c r="C26" i="12"/>
  <c r="BJ25" i="12"/>
  <c r="BG25" i="12"/>
  <c r="BD25" i="12"/>
  <c r="BA25" i="12"/>
  <c r="AX25" i="12"/>
  <c r="AU25" i="12"/>
  <c r="AR25" i="12"/>
  <c r="AO25" i="12"/>
  <c r="AL25" i="12"/>
  <c r="AI25" i="12"/>
  <c r="AF25" i="12"/>
  <c r="AC25" i="12"/>
  <c r="Z25" i="12"/>
  <c r="W25" i="12"/>
  <c r="T25" i="12"/>
  <c r="Q25" i="12"/>
  <c r="N25" i="12"/>
  <c r="K25" i="12"/>
  <c r="H25" i="12"/>
  <c r="D25" i="12"/>
  <c r="C25" i="12"/>
  <c r="BJ24" i="12"/>
  <c r="BG24" i="12"/>
  <c r="BD24" i="12"/>
  <c r="BA24" i="12"/>
  <c r="AX24" i="12"/>
  <c r="AU24" i="12"/>
  <c r="AR24" i="12"/>
  <c r="AO24" i="12"/>
  <c r="AL24" i="12"/>
  <c r="AI24" i="12"/>
  <c r="AF24" i="12"/>
  <c r="AC24" i="12"/>
  <c r="Z24" i="12"/>
  <c r="W24" i="12"/>
  <c r="T24" i="12"/>
  <c r="Q24" i="12"/>
  <c r="N24" i="12"/>
  <c r="K24" i="12"/>
  <c r="H24" i="12"/>
  <c r="D24" i="12"/>
  <c r="C24" i="12"/>
  <c r="BJ23" i="12"/>
  <c r="BG23" i="12"/>
  <c r="BD23" i="12"/>
  <c r="BA23" i="12"/>
  <c r="AX23" i="12"/>
  <c r="AU23" i="12"/>
  <c r="AR23" i="12"/>
  <c r="AO23" i="12"/>
  <c r="AL23" i="12"/>
  <c r="AI23" i="12"/>
  <c r="AF23" i="12"/>
  <c r="AC23" i="12"/>
  <c r="Z23" i="12"/>
  <c r="W23" i="12"/>
  <c r="T23" i="12"/>
  <c r="Q23" i="12"/>
  <c r="N23" i="12"/>
  <c r="K23" i="12"/>
  <c r="H23" i="12"/>
  <c r="D23" i="12"/>
  <c r="C23" i="12"/>
  <c r="BJ22" i="12"/>
  <c r="BG22" i="12"/>
  <c r="BD22" i="12"/>
  <c r="BA22" i="12"/>
  <c r="AX22" i="12"/>
  <c r="AU22" i="12"/>
  <c r="AR22" i="12"/>
  <c r="AO22" i="12"/>
  <c r="AL22" i="12"/>
  <c r="AI22" i="12"/>
  <c r="AF22" i="12"/>
  <c r="AC22" i="12"/>
  <c r="Z22" i="12"/>
  <c r="W22" i="12"/>
  <c r="T22" i="12"/>
  <c r="Q22" i="12"/>
  <c r="N22" i="12"/>
  <c r="K22" i="12"/>
  <c r="H22" i="12"/>
  <c r="D22" i="12"/>
  <c r="C22" i="12"/>
  <c r="E22" i="12" s="1"/>
  <c r="BJ21" i="12"/>
  <c r="BG21" i="12"/>
  <c r="BD21" i="12"/>
  <c r="BA21" i="12"/>
  <c r="AX21" i="12"/>
  <c r="AU21" i="12"/>
  <c r="AR21" i="12"/>
  <c r="AO21" i="12"/>
  <c r="AL21" i="12"/>
  <c r="AI21" i="12"/>
  <c r="AF21" i="12"/>
  <c r="AC21" i="12"/>
  <c r="Z21" i="12"/>
  <c r="W21" i="12"/>
  <c r="T21" i="12"/>
  <c r="Q21" i="12"/>
  <c r="N21" i="12"/>
  <c r="K21" i="12"/>
  <c r="H21" i="12"/>
  <c r="D21" i="12"/>
  <c r="C21" i="12"/>
  <c r="BJ20" i="12"/>
  <c r="BG20" i="12"/>
  <c r="BD20" i="12"/>
  <c r="BA20" i="12"/>
  <c r="AX20" i="12"/>
  <c r="AU20" i="12"/>
  <c r="AR20" i="12"/>
  <c r="AO20" i="12"/>
  <c r="AL20" i="12"/>
  <c r="AI20" i="12"/>
  <c r="AF20" i="12"/>
  <c r="AC20" i="12"/>
  <c r="Z20" i="12"/>
  <c r="W20" i="12"/>
  <c r="T20" i="12"/>
  <c r="Q20" i="12"/>
  <c r="N20" i="12"/>
  <c r="K20" i="12"/>
  <c r="H20" i="12"/>
  <c r="D20" i="12"/>
  <c r="C20" i="12"/>
  <c r="BJ19" i="12"/>
  <c r="BG19" i="12"/>
  <c r="BD19" i="12"/>
  <c r="BA19" i="12"/>
  <c r="AX19" i="12"/>
  <c r="AU19" i="12"/>
  <c r="AR19" i="12"/>
  <c r="AO19" i="12"/>
  <c r="AL19" i="12"/>
  <c r="AI19" i="12"/>
  <c r="AF19" i="12"/>
  <c r="AC19" i="12"/>
  <c r="Z19" i="12"/>
  <c r="W19" i="12"/>
  <c r="T19" i="12"/>
  <c r="Q19" i="12"/>
  <c r="N19" i="12"/>
  <c r="K19" i="12"/>
  <c r="H19" i="12"/>
  <c r="D19" i="12"/>
  <c r="C19" i="12"/>
  <c r="BJ18" i="12"/>
  <c r="BG18" i="12"/>
  <c r="BD18" i="12"/>
  <c r="BA18" i="12"/>
  <c r="AX18" i="12"/>
  <c r="AU18" i="12"/>
  <c r="AR18" i="12"/>
  <c r="AO18" i="12"/>
  <c r="AL18" i="12"/>
  <c r="AI18" i="12"/>
  <c r="AF18" i="12"/>
  <c r="AC18" i="12"/>
  <c r="Z18" i="12"/>
  <c r="W18" i="12"/>
  <c r="T18" i="12"/>
  <c r="Q18" i="12"/>
  <c r="N18" i="12"/>
  <c r="K18" i="12"/>
  <c r="H18" i="12"/>
  <c r="D18" i="12"/>
  <c r="C18" i="12"/>
  <c r="BJ17" i="12"/>
  <c r="BG17" i="12"/>
  <c r="BD17" i="12"/>
  <c r="BA17" i="12"/>
  <c r="AX17" i="12"/>
  <c r="AU17" i="12"/>
  <c r="AR17" i="12"/>
  <c r="AO17" i="12"/>
  <c r="AL17" i="12"/>
  <c r="AI17" i="12"/>
  <c r="AF17" i="12"/>
  <c r="AC17" i="12"/>
  <c r="Z17" i="12"/>
  <c r="W17" i="12"/>
  <c r="T17" i="12"/>
  <c r="Q17" i="12"/>
  <c r="N17" i="12"/>
  <c r="K17" i="12"/>
  <c r="H17" i="12"/>
  <c r="D17" i="12"/>
  <c r="C17" i="12"/>
  <c r="BJ16" i="12"/>
  <c r="BG16" i="12"/>
  <c r="BD16" i="12"/>
  <c r="BA16" i="12"/>
  <c r="AX16" i="12"/>
  <c r="AU16" i="12"/>
  <c r="AR16" i="12"/>
  <c r="AO16" i="12"/>
  <c r="AL16" i="12"/>
  <c r="AI16" i="12"/>
  <c r="AF16" i="12"/>
  <c r="AC16" i="12"/>
  <c r="Z16" i="12"/>
  <c r="W16" i="12"/>
  <c r="T16" i="12"/>
  <c r="Q16" i="12"/>
  <c r="N16" i="12"/>
  <c r="K16" i="12"/>
  <c r="H16" i="12"/>
  <c r="D16" i="12"/>
  <c r="C16" i="12"/>
  <c r="BJ15" i="12"/>
  <c r="BG15" i="12"/>
  <c r="BD15" i="12"/>
  <c r="BA15" i="12"/>
  <c r="AX15" i="12"/>
  <c r="AU15" i="12"/>
  <c r="AR15" i="12"/>
  <c r="AO15" i="12"/>
  <c r="AL15" i="12"/>
  <c r="AI15" i="12"/>
  <c r="AF15" i="12"/>
  <c r="AC15" i="12"/>
  <c r="Z15" i="12"/>
  <c r="W15" i="12"/>
  <c r="T15" i="12"/>
  <c r="Q15" i="12"/>
  <c r="N15" i="12"/>
  <c r="K15" i="12"/>
  <c r="H15" i="12"/>
  <c r="D15" i="12"/>
  <c r="C15" i="12"/>
  <c r="BJ14" i="12"/>
  <c r="BG14" i="12"/>
  <c r="BD14" i="12"/>
  <c r="BA14" i="12"/>
  <c r="AX14" i="12"/>
  <c r="AU14" i="12"/>
  <c r="AR14" i="12"/>
  <c r="AO14" i="12"/>
  <c r="AL14" i="12"/>
  <c r="AI14" i="12"/>
  <c r="AF14" i="12"/>
  <c r="AC14" i="12"/>
  <c r="Z14" i="12"/>
  <c r="W14" i="12"/>
  <c r="T14" i="12"/>
  <c r="Q14" i="12"/>
  <c r="N14" i="12"/>
  <c r="K14" i="12"/>
  <c r="H14" i="12"/>
  <c r="D14" i="12"/>
  <c r="C14" i="12"/>
  <c r="BJ13" i="12"/>
  <c r="BG13" i="12"/>
  <c r="BD13" i="12"/>
  <c r="BA13" i="12"/>
  <c r="AX13" i="12"/>
  <c r="AU13" i="12"/>
  <c r="AR13" i="12"/>
  <c r="AO13" i="12"/>
  <c r="AL13" i="12"/>
  <c r="AI13" i="12"/>
  <c r="AF13" i="12"/>
  <c r="AC13" i="12"/>
  <c r="Z13" i="12"/>
  <c r="W13" i="12"/>
  <c r="T13" i="12"/>
  <c r="Q13" i="12"/>
  <c r="N13" i="12"/>
  <c r="K13" i="12"/>
  <c r="H13" i="12"/>
  <c r="D13" i="12"/>
  <c r="C13" i="12"/>
  <c r="E13" i="12" s="1"/>
  <c r="BJ12" i="12"/>
  <c r="BG12" i="12"/>
  <c r="BD12" i="12"/>
  <c r="BA12" i="12"/>
  <c r="AX12" i="12"/>
  <c r="AU12" i="12"/>
  <c r="AR12" i="12"/>
  <c r="AO12" i="12"/>
  <c r="AL12" i="12"/>
  <c r="AI12" i="12"/>
  <c r="AF12" i="12"/>
  <c r="AC12" i="12"/>
  <c r="Z12" i="12"/>
  <c r="W12" i="12"/>
  <c r="T12" i="12"/>
  <c r="Q12" i="12"/>
  <c r="N12" i="12"/>
  <c r="K12" i="12"/>
  <c r="H12" i="12"/>
  <c r="D12" i="12"/>
  <c r="E12" i="12" s="1"/>
  <c r="C12" i="12"/>
  <c r="BJ11" i="12"/>
  <c r="BG11" i="12"/>
  <c r="BD11" i="12"/>
  <c r="BA11" i="12"/>
  <c r="AX11" i="12"/>
  <c r="AU11" i="12"/>
  <c r="AR11" i="12"/>
  <c r="AO11" i="12"/>
  <c r="AL11" i="12"/>
  <c r="AI11" i="12"/>
  <c r="AF11" i="12"/>
  <c r="AC11" i="12"/>
  <c r="Z11" i="12"/>
  <c r="W11" i="12"/>
  <c r="T11" i="12"/>
  <c r="Q11" i="12"/>
  <c r="N11" i="12"/>
  <c r="K11" i="12"/>
  <c r="H11" i="12"/>
  <c r="D11" i="12"/>
  <c r="C11" i="12"/>
  <c r="BJ10" i="12"/>
  <c r="BG10" i="12"/>
  <c r="BD10" i="12"/>
  <c r="BA10" i="12"/>
  <c r="AX10" i="12"/>
  <c r="AU10" i="12"/>
  <c r="AR10" i="12"/>
  <c r="AO10" i="12"/>
  <c r="AL10" i="12"/>
  <c r="AI10" i="12"/>
  <c r="AF10" i="12"/>
  <c r="AC10" i="12"/>
  <c r="Z10" i="12"/>
  <c r="W10" i="12"/>
  <c r="T10" i="12"/>
  <c r="Q10" i="12"/>
  <c r="N10" i="12"/>
  <c r="K10" i="12"/>
  <c r="H10" i="12"/>
  <c r="D10" i="12"/>
  <c r="C10" i="12"/>
  <c r="BJ9" i="12"/>
  <c r="BG9" i="12"/>
  <c r="BD9" i="12"/>
  <c r="BA9" i="12"/>
  <c r="AX9" i="12"/>
  <c r="AU9" i="12"/>
  <c r="AR9" i="12"/>
  <c r="AO9" i="12"/>
  <c r="AL9" i="12"/>
  <c r="AI9" i="12"/>
  <c r="AF9" i="12"/>
  <c r="AC9" i="12"/>
  <c r="Z9" i="12"/>
  <c r="W9" i="12"/>
  <c r="T9" i="12"/>
  <c r="Q9" i="12"/>
  <c r="N9" i="12"/>
  <c r="K9" i="12"/>
  <c r="H9" i="12"/>
  <c r="D9" i="12"/>
  <c r="C9" i="12"/>
  <c r="E8" i="12"/>
  <c r="D8" i="12"/>
  <c r="C8" i="12"/>
  <c r="BJ7" i="12"/>
  <c r="BG7" i="12"/>
  <c r="BD7" i="12"/>
  <c r="BA7" i="12"/>
  <c r="AX7" i="12"/>
  <c r="AU7" i="12"/>
  <c r="AR7" i="12"/>
  <c r="AO7" i="12"/>
  <c r="AL7" i="12"/>
  <c r="AI7" i="12"/>
  <c r="AF7" i="12"/>
  <c r="AC7" i="12"/>
  <c r="Z7" i="12"/>
  <c r="W7" i="12"/>
  <c r="T7" i="12"/>
  <c r="Q7" i="12"/>
  <c r="N7" i="12"/>
  <c r="K7" i="12"/>
  <c r="H7" i="12"/>
  <c r="D7" i="12"/>
  <c r="C7" i="12"/>
  <c r="BJ6" i="12"/>
  <c r="BG6" i="12"/>
  <c r="BD6" i="12"/>
  <c r="BA6" i="12"/>
  <c r="AX6" i="12"/>
  <c r="AU6" i="12"/>
  <c r="AR6" i="12"/>
  <c r="AO6" i="12"/>
  <c r="AL6" i="12"/>
  <c r="AI6" i="12"/>
  <c r="AF6" i="12"/>
  <c r="AC6" i="12"/>
  <c r="Z6" i="12"/>
  <c r="W6" i="12"/>
  <c r="T6" i="12"/>
  <c r="Q6" i="12"/>
  <c r="N6" i="12"/>
  <c r="K6" i="12"/>
  <c r="H6" i="12"/>
  <c r="D6" i="12"/>
  <c r="C6" i="12"/>
  <c r="E24" i="12" l="1"/>
  <c r="E21" i="12"/>
  <c r="E6" i="12"/>
  <c r="E16" i="12"/>
  <c r="T37" i="12"/>
  <c r="T39" i="12" s="1"/>
  <c r="E9" i="12"/>
  <c r="E7" i="12"/>
  <c r="E17" i="12"/>
  <c r="H28" i="12"/>
  <c r="AR37" i="12"/>
  <c r="H51" i="13"/>
  <c r="H41" i="13" s="1"/>
  <c r="K38" i="13"/>
  <c r="K42" i="13"/>
  <c r="H42" i="13"/>
  <c r="E35" i="12"/>
  <c r="E40" i="12"/>
  <c r="E46" i="12"/>
  <c r="E48" i="12"/>
  <c r="E14" i="12"/>
  <c r="K28" i="12"/>
  <c r="W37" i="12"/>
  <c r="W39" i="12" s="1"/>
  <c r="N28" i="12"/>
  <c r="Q28" i="12"/>
  <c r="Q38" i="12" s="1"/>
  <c r="AC37" i="12"/>
  <c r="AC39" i="12" s="1"/>
  <c r="T28" i="12"/>
  <c r="T38" i="12" s="1"/>
  <c r="E33" i="12"/>
  <c r="AI37" i="12"/>
  <c r="AI39" i="12" s="1"/>
  <c r="BG37" i="12"/>
  <c r="BG39" i="12" s="1"/>
  <c r="E44" i="12"/>
  <c r="E15" i="12"/>
  <c r="AL37" i="12"/>
  <c r="AL39" i="12" s="1"/>
  <c r="BJ37" i="12"/>
  <c r="BJ39" i="12" s="1"/>
  <c r="Q37" i="12"/>
  <c r="Q39" i="12" s="1"/>
  <c r="E38" i="12"/>
  <c r="E51" i="12"/>
  <c r="AL28" i="12"/>
  <c r="Z37" i="12"/>
  <c r="Z39" i="12" s="1"/>
  <c r="E25" i="12"/>
  <c r="AF37" i="12"/>
  <c r="AF39" i="12" s="1"/>
  <c r="E41" i="12"/>
  <c r="E10" i="12"/>
  <c r="E30" i="12"/>
  <c r="AI28" i="12"/>
  <c r="AI38" i="12" s="1"/>
  <c r="E45" i="12"/>
  <c r="AR51" i="12"/>
  <c r="AR41" i="12" s="1"/>
  <c r="H37" i="12"/>
  <c r="H39" i="12" s="1"/>
  <c r="W28" i="12"/>
  <c r="K37" i="12"/>
  <c r="K39" i="12" s="1"/>
  <c r="BD51" i="12"/>
  <c r="BD41" i="12" s="1"/>
  <c r="E19" i="12"/>
  <c r="Z28" i="12"/>
  <c r="N37" i="12"/>
  <c r="N39" i="12" s="1"/>
  <c r="E37" i="12"/>
  <c r="E49" i="12"/>
  <c r="AR28" i="12"/>
  <c r="T51" i="12"/>
  <c r="T41" i="12" s="1"/>
  <c r="E28" i="12"/>
  <c r="BA28" i="12"/>
  <c r="AO37" i="12"/>
  <c r="AO39" i="12" s="1"/>
  <c r="AC51" i="12"/>
  <c r="AC41" i="12" s="1"/>
  <c r="E26" i="12"/>
  <c r="BD28" i="12"/>
  <c r="AR39" i="12"/>
  <c r="AF28" i="12"/>
  <c r="AO28" i="12"/>
  <c r="AU28" i="12"/>
  <c r="AX28" i="12"/>
  <c r="E29" i="12"/>
  <c r="BG28" i="12"/>
  <c r="AU37" i="12"/>
  <c r="AU39" i="12" s="1"/>
  <c r="E43" i="12"/>
  <c r="AC28" i="12"/>
  <c r="Q51" i="12"/>
  <c r="Q41" i="12" s="1"/>
  <c r="BJ28" i="12"/>
  <c r="AX37" i="12"/>
  <c r="AX39" i="12" s="1"/>
  <c r="AL51" i="12"/>
  <c r="AL41" i="12" s="1"/>
  <c r="E31" i="12"/>
  <c r="BA37" i="12"/>
  <c r="BA39" i="12" s="1"/>
  <c r="Z51" i="13"/>
  <c r="Z41" i="13" s="1"/>
  <c r="K51" i="13"/>
  <c r="K41" i="13" s="1"/>
  <c r="N42" i="13"/>
  <c r="N38" i="13"/>
  <c r="W51" i="13"/>
  <c r="W41" i="13" s="1"/>
  <c r="T51" i="13"/>
  <c r="T41" i="13" s="1"/>
  <c r="N51" i="13"/>
  <c r="N41" i="13" s="1"/>
  <c r="Q51" i="13"/>
  <c r="Q41" i="13" s="1"/>
  <c r="Q38" i="13"/>
  <c r="Q42" i="13"/>
  <c r="T38" i="13"/>
  <c r="T42" i="13"/>
  <c r="W38" i="13"/>
  <c r="W42" i="13"/>
  <c r="Z42" i="13"/>
  <c r="Z38" i="13"/>
  <c r="E42" i="12"/>
  <c r="E34" i="12"/>
  <c r="E50" i="12"/>
  <c r="E23" i="12"/>
  <c r="E39" i="12"/>
  <c r="E27" i="12"/>
  <c r="E18" i="12"/>
  <c r="E11" i="12"/>
  <c r="E20" i="12"/>
  <c r="AI50" i="11"/>
  <c r="AF50" i="11"/>
  <c r="AC50" i="11"/>
  <c r="Z50" i="11"/>
  <c r="W50" i="11"/>
  <c r="S50" i="11"/>
  <c r="D50" i="11" s="1"/>
  <c r="R50" i="11"/>
  <c r="Q50" i="11"/>
  <c r="N50" i="11"/>
  <c r="K50" i="11"/>
  <c r="H50" i="11"/>
  <c r="AI49" i="11"/>
  <c r="AF49" i="11"/>
  <c r="AC49" i="11"/>
  <c r="Z49" i="11"/>
  <c r="W49" i="11"/>
  <c r="S49" i="11"/>
  <c r="R49" i="11"/>
  <c r="Q49" i="11"/>
  <c r="N49" i="11"/>
  <c r="K49" i="11"/>
  <c r="H49" i="11"/>
  <c r="AI48" i="11"/>
  <c r="AF48" i="11"/>
  <c r="AC48" i="11"/>
  <c r="Z48" i="11"/>
  <c r="W48" i="11"/>
  <c r="S48" i="11"/>
  <c r="D48" i="11" s="1"/>
  <c r="R48" i="11"/>
  <c r="Q48" i="11"/>
  <c r="N48" i="11"/>
  <c r="K48" i="11"/>
  <c r="H48" i="11"/>
  <c r="S47" i="11"/>
  <c r="D47" i="11" s="1"/>
  <c r="R47" i="11"/>
  <c r="C47" i="11" s="1"/>
  <c r="E47" i="11"/>
  <c r="AI46" i="11"/>
  <c r="AF46" i="11"/>
  <c r="AC46" i="11"/>
  <c r="Z46" i="11"/>
  <c r="W46" i="11"/>
  <c r="S46" i="11"/>
  <c r="D46" i="11" s="1"/>
  <c r="R46" i="11"/>
  <c r="C46" i="11" s="1"/>
  <c r="Q46" i="11"/>
  <c r="N46" i="11"/>
  <c r="K46" i="11"/>
  <c r="H46" i="11"/>
  <c r="AI45" i="11"/>
  <c r="AF45" i="11"/>
  <c r="AC45" i="11"/>
  <c r="Z45" i="11"/>
  <c r="W45" i="11"/>
  <c r="S45" i="11"/>
  <c r="D45" i="11" s="1"/>
  <c r="R45" i="11"/>
  <c r="C45" i="11" s="1"/>
  <c r="Q45" i="11"/>
  <c r="N45" i="11"/>
  <c r="K45" i="11"/>
  <c r="H45" i="11"/>
  <c r="AI44" i="11"/>
  <c r="AF44" i="11"/>
  <c r="AC44" i="11"/>
  <c r="Z44" i="11"/>
  <c r="W44" i="11"/>
  <c r="S44" i="11"/>
  <c r="D44" i="11" s="1"/>
  <c r="R44" i="11"/>
  <c r="Q44" i="11"/>
  <c r="N44" i="11"/>
  <c r="K44" i="11"/>
  <c r="H44" i="11"/>
  <c r="AI43" i="11"/>
  <c r="AF43" i="11"/>
  <c r="AC43" i="11"/>
  <c r="Z43" i="11"/>
  <c r="W43" i="11"/>
  <c r="S43" i="11"/>
  <c r="D43" i="11" s="1"/>
  <c r="R43" i="11"/>
  <c r="Q43" i="11"/>
  <c r="N43" i="11"/>
  <c r="K43" i="11"/>
  <c r="H43" i="11"/>
  <c r="AI40" i="11"/>
  <c r="AF40" i="11"/>
  <c r="AC40" i="11"/>
  <c r="Z40" i="11"/>
  <c r="W40" i="11"/>
  <c r="S40" i="11"/>
  <c r="D40" i="11" s="1"/>
  <c r="R40" i="11"/>
  <c r="Q40" i="11"/>
  <c r="N40" i="11"/>
  <c r="K40" i="11"/>
  <c r="H40" i="11"/>
  <c r="AI36" i="11"/>
  <c r="AF36" i="11"/>
  <c r="AC36" i="11"/>
  <c r="Z36" i="11"/>
  <c r="W36" i="11"/>
  <c r="S36" i="11"/>
  <c r="D36" i="11" s="1"/>
  <c r="R36" i="11"/>
  <c r="C36" i="11" s="1"/>
  <c r="Q36" i="11"/>
  <c r="N36" i="11"/>
  <c r="K36" i="11"/>
  <c r="H36" i="11"/>
  <c r="AI35" i="11"/>
  <c r="AF35" i="11"/>
  <c r="AC35" i="11"/>
  <c r="Z35" i="11"/>
  <c r="W35" i="11"/>
  <c r="S35" i="11"/>
  <c r="D35" i="11" s="1"/>
  <c r="R35" i="11"/>
  <c r="C35" i="11" s="1"/>
  <c r="Q35" i="11"/>
  <c r="N35" i="11"/>
  <c r="K35" i="11"/>
  <c r="H35" i="11"/>
  <c r="AI34" i="11"/>
  <c r="AF34" i="11"/>
  <c r="AC34" i="11"/>
  <c r="Z34" i="11"/>
  <c r="W34" i="11"/>
  <c r="S34" i="11"/>
  <c r="R34" i="11"/>
  <c r="Q34" i="11"/>
  <c r="N34" i="11"/>
  <c r="K34" i="11"/>
  <c r="H34" i="11"/>
  <c r="AI33" i="11"/>
  <c r="AF33" i="11"/>
  <c r="AC33" i="11"/>
  <c r="Z33" i="11"/>
  <c r="W33" i="11"/>
  <c r="S33" i="11"/>
  <c r="D33" i="11" s="1"/>
  <c r="R33" i="11"/>
  <c r="Q33" i="11"/>
  <c r="N33" i="11"/>
  <c r="K33" i="11"/>
  <c r="H33" i="11"/>
  <c r="AI32" i="11"/>
  <c r="AF32" i="11"/>
  <c r="AC32" i="11"/>
  <c r="Z32" i="11"/>
  <c r="W32" i="11"/>
  <c r="S32" i="11"/>
  <c r="D32" i="11" s="1"/>
  <c r="R32" i="11"/>
  <c r="Q32" i="11"/>
  <c r="N32" i="11"/>
  <c r="K32" i="11"/>
  <c r="H32" i="11"/>
  <c r="AI31" i="11"/>
  <c r="AF31" i="11"/>
  <c r="AC31" i="11"/>
  <c r="Z31" i="11"/>
  <c r="W31" i="11"/>
  <c r="S31" i="11"/>
  <c r="D31" i="11" s="1"/>
  <c r="R31" i="11"/>
  <c r="Q31" i="11"/>
  <c r="N31" i="11"/>
  <c r="K31" i="11"/>
  <c r="H31" i="11"/>
  <c r="AI30" i="11"/>
  <c r="AF30" i="11"/>
  <c r="AC30" i="11"/>
  <c r="Z30" i="11"/>
  <c r="W30" i="11"/>
  <c r="S30" i="11"/>
  <c r="R30" i="11"/>
  <c r="Q30" i="11"/>
  <c r="N30" i="11"/>
  <c r="K30" i="11"/>
  <c r="H30" i="11"/>
  <c r="AI29" i="11"/>
  <c r="AF29" i="11"/>
  <c r="AC29" i="11"/>
  <c r="Z29" i="11"/>
  <c r="W29" i="11"/>
  <c r="S29" i="11"/>
  <c r="D29" i="11" s="1"/>
  <c r="R29" i="11"/>
  <c r="Q29" i="11"/>
  <c r="N29" i="11"/>
  <c r="K29" i="11"/>
  <c r="H29" i="11"/>
  <c r="AI27" i="11"/>
  <c r="AF27" i="11"/>
  <c r="AC27" i="11"/>
  <c r="Z27" i="11"/>
  <c r="W27" i="11"/>
  <c r="S27" i="11"/>
  <c r="D27" i="11" s="1"/>
  <c r="R27" i="11"/>
  <c r="Q27" i="11"/>
  <c r="N27" i="11"/>
  <c r="K27" i="11"/>
  <c r="H27" i="11"/>
  <c r="AI26" i="11"/>
  <c r="AF26" i="11"/>
  <c r="AC26" i="11"/>
  <c r="Z26" i="11"/>
  <c r="W26" i="11"/>
  <c r="S26" i="11"/>
  <c r="D26" i="11" s="1"/>
  <c r="R26" i="11"/>
  <c r="C26" i="11" s="1"/>
  <c r="Q26" i="11"/>
  <c r="N26" i="11"/>
  <c r="K26" i="11"/>
  <c r="H26" i="11"/>
  <c r="AI25" i="11"/>
  <c r="AF25" i="11"/>
  <c r="AC25" i="11"/>
  <c r="Z25" i="11"/>
  <c r="W25" i="11"/>
  <c r="S25" i="11"/>
  <c r="R25" i="11"/>
  <c r="C25" i="11" s="1"/>
  <c r="Q25" i="11"/>
  <c r="N25" i="11"/>
  <c r="K25" i="11"/>
  <c r="H25" i="11"/>
  <c r="AI24" i="11"/>
  <c r="AF24" i="11"/>
  <c r="AC24" i="11"/>
  <c r="Z24" i="11"/>
  <c r="W24" i="11"/>
  <c r="S24" i="11"/>
  <c r="D24" i="11" s="1"/>
  <c r="R24" i="11"/>
  <c r="Q24" i="11"/>
  <c r="N24" i="11"/>
  <c r="K24" i="11"/>
  <c r="H24" i="11"/>
  <c r="AI23" i="11"/>
  <c r="AF23" i="11"/>
  <c r="AC23" i="11"/>
  <c r="Z23" i="11"/>
  <c r="W23" i="11"/>
  <c r="S23" i="11"/>
  <c r="D23" i="11" s="1"/>
  <c r="R23" i="11"/>
  <c r="C23" i="11" s="1"/>
  <c r="Q23" i="11"/>
  <c r="N23" i="11"/>
  <c r="K23" i="11"/>
  <c r="H23" i="11"/>
  <c r="AI22" i="11"/>
  <c r="AF22" i="11"/>
  <c r="AC22" i="11"/>
  <c r="Z22" i="11"/>
  <c r="W22" i="11"/>
  <c r="S22" i="11"/>
  <c r="D22" i="11" s="1"/>
  <c r="R22" i="11"/>
  <c r="C22" i="11" s="1"/>
  <c r="Q22" i="11"/>
  <c r="N22" i="11"/>
  <c r="K22" i="11"/>
  <c r="H22" i="11"/>
  <c r="AI21" i="11"/>
  <c r="AF21" i="11"/>
  <c r="AC21" i="11"/>
  <c r="Z21" i="11"/>
  <c r="W21" i="11"/>
  <c r="S21" i="11"/>
  <c r="D21" i="11" s="1"/>
  <c r="R21" i="11"/>
  <c r="C21" i="11" s="1"/>
  <c r="Q21" i="11"/>
  <c r="N21" i="11"/>
  <c r="K21" i="11"/>
  <c r="H21" i="11"/>
  <c r="AI20" i="11"/>
  <c r="AF20" i="11"/>
  <c r="AC20" i="11"/>
  <c r="Z20" i="11"/>
  <c r="W20" i="11"/>
  <c r="S20" i="11"/>
  <c r="D20" i="11" s="1"/>
  <c r="R20" i="11"/>
  <c r="C20" i="11" s="1"/>
  <c r="Q20" i="11"/>
  <c r="N20" i="11"/>
  <c r="K20" i="11"/>
  <c r="H20" i="11"/>
  <c r="AI19" i="11"/>
  <c r="AF19" i="11"/>
  <c r="AC19" i="11"/>
  <c r="Z19" i="11"/>
  <c r="W19" i="11"/>
  <c r="S19" i="11"/>
  <c r="D19" i="11" s="1"/>
  <c r="R19" i="11"/>
  <c r="C19" i="11" s="1"/>
  <c r="Q19" i="11"/>
  <c r="N19" i="11"/>
  <c r="K19" i="11"/>
  <c r="H19" i="11"/>
  <c r="AI18" i="11"/>
  <c r="AF18" i="11"/>
  <c r="AC18" i="11"/>
  <c r="Z18" i="11"/>
  <c r="W18" i="11"/>
  <c r="S18" i="11"/>
  <c r="D18" i="11" s="1"/>
  <c r="R18" i="11"/>
  <c r="C18" i="11" s="1"/>
  <c r="Q18" i="11"/>
  <c r="N18" i="11"/>
  <c r="K18" i="11"/>
  <c r="H18" i="11"/>
  <c r="AI17" i="11"/>
  <c r="AF17" i="11"/>
  <c r="AC17" i="11"/>
  <c r="Z17" i="11"/>
  <c r="W17" i="11"/>
  <c r="S17" i="11"/>
  <c r="D17" i="11" s="1"/>
  <c r="R17" i="11"/>
  <c r="Q17" i="11"/>
  <c r="N17" i="11"/>
  <c r="K17" i="11"/>
  <c r="H17" i="11"/>
  <c r="AI16" i="11"/>
  <c r="AF16" i="11"/>
  <c r="AC16" i="11"/>
  <c r="Z16" i="11"/>
  <c r="W16" i="11"/>
  <c r="S16" i="11"/>
  <c r="D16" i="11" s="1"/>
  <c r="R16" i="11"/>
  <c r="Q16" i="11"/>
  <c r="N16" i="11"/>
  <c r="K16" i="11"/>
  <c r="H16" i="11"/>
  <c r="AI15" i="11"/>
  <c r="AF15" i="11"/>
  <c r="AC15" i="11"/>
  <c r="Z15" i="11"/>
  <c r="W15" i="11"/>
  <c r="S15" i="11"/>
  <c r="D15" i="11" s="1"/>
  <c r="R15" i="11"/>
  <c r="Q15" i="11"/>
  <c r="N15" i="11"/>
  <c r="K15" i="11"/>
  <c r="H15" i="11"/>
  <c r="AI14" i="11"/>
  <c r="AF14" i="11"/>
  <c r="AC14" i="11"/>
  <c r="Z14" i="11"/>
  <c r="W14" i="11"/>
  <c r="S14" i="11"/>
  <c r="D14" i="11" s="1"/>
  <c r="R14" i="11"/>
  <c r="C14" i="11" s="1"/>
  <c r="Q14" i="11"/>
  <c r="N14" i="11"/>
  <c r="K14" i="11"/>
  <c r="H14" i="11"/>
  <c r="AI13" i="11"/>
  <c r="AF13" i="11"/>
  <c r="AC13" i="11"/>
  <c r="Z13" i="11"/>
  <c r="W13" i="11"/>
  <c r="S13" i="11"/>
  <c r="D13" i="11" s="1"/>
  <c r="R13" i="11"/>
  <c r="C13" i="11" s="1"/>
  <c r="Q13" i="11"/>
  <c r="N13" i="11"/>
  <c r="K13" i="11"/>
  <c r="H13" i="11"/>
  <c r="AI12" i="11"/>
  <c r="AF12" i="11"/>
  <c r="AC12" i="11"/>
  <c r="Z12" i="11"/>
  <c r="W12" i="11"/>
  <c r="S12" i="11"/>
  <c r="D12" i="11" s="1"/>
  <c r="R12" i="11"/>
  <c r="C12" i="11" s="1"/>
  <c r="Q12" i="11"/>
  <c r="N12" i="11"/>
  <c r="K12" i="11"/>
  <c r="H12" i="11"/>
  <c r="AI11" i="11"/>
  <c r="AF11" i="11"/>
  <c r="AC11" i="11"/>
  <c r="Z11" i="11"/>
  <c r="W11" i="11"/>
  <c r="S11" i="11"/>
  <c r="D11" i="11" s="1"/>
  <c r="R11" i="11"/>
  <c r="C11" i="11" s="1"/>
  <c r="Q11" i="11"/>
  <c r="N11" i="11"/>
  <c r="K11" i="11"/>
  <c r="H11" i="11"/>
  <c r="AI10" i="11"/>
  <c r="AF10" i="11"/>
  <c r="AC10" i="11"/>
  <c r="Z10" i="11"/>
  <c r="W10" i="11"/>
  <c r="S10" i="11"/>
  <c r="D10" i="11" s="1"/>
  <c r="R10" i="11"/>
  <c r="C10" i="11" s="1"/>
  <c r="Q10" i="11"/>
  <c r="N10" i="11"/>
  <c r="K10" i="11"/>
  <c r="H10" i="11"/>
  <c r="AI9" i="11"/>
  <c r="AF9" i="11"/>
  <c r="AC9" i="11"/>
  <c r="Z9" i="11"/>
  <c r="W9" i="11"/>
  <c r="S9" i="11"/>
  <c r="R9" i="11"/>
  <c r="C9" i="11" s="1"/>
  <c r="Q9" i="11"/>
  <c r="N9" i="11"/>
  <c r="K9" i="11"/>
  <c r="H9" i="11"/>
  <c r="S8" i="11"/>
  <c r="D8" i="11" s="1"/>
  <c r="R8" i="11"/>
  <c r="C8" i="11" s="1"/>
  <c r="E8" i="11"/>
  <c r="AI7" i="11"/>
  <c r="AF7" i="11"/>
  <c r="AC7" i="11"/>
  <c r="Z7" i="11"/>
  <c r="W7" i="11"/>
  <c r="S7" i="11"/>
  <c r="D7" i="11" s="1"/>
  <c r="R7" i="11"/>
  <c r="C7" i="11" s="1"/>
  <c r="Q7" i="11"/>
  <c r="N7" i="11"/>
  <c r="K7" i="11"/>
  <c r="H7" i="11"/>
  <c r="AI6" i="11"/>
  <c r="AF6" i="11"/>
  <c r="AC6" i="11"/>
  <c r="Z6" i="11"/>
  <c r="W6" i="11"/>
  <c r="S6" i="11"/>
  <c r="D6" i="11" s="1"/>
  <c r="R6" i="11"/>
  <c r="T6" i="11" s="1"/>
  <c r="Q6" i="11"/>
  <c r="N6" i="11"/>
  <c r="K6" i="11"/>
  <c r="H6" i="11"/>
  <c r="K28" i="11" l="1"/>
  <c r="AI51" i="12"/>
  <c r="AI41" i="12" s="1"/>
  <c r="AL38" i="12"/>
  <c r="K42" i="12"/>
  <c r="AL42" i="12"/>
  <c r="N42" i="12"/>
  <c r="Q42" i="12"/>
  <c r="T42" i="12"/>
  <c r="BJ51" i="12"/>
  <c r="BJ41" i="12" s="1"/>
  <c r="T43" i="11"/>
  <c r="T15" i="11"/>
  <c r="N38" i="12"/>
  <c r="BG51" i="12"/>
  <c r="BG41" i="12" s="1"/>
  <c r="Z51" i="12"/>
  <c r="Z41" i="12" s="1"/>
  <c r="W51" i="12"/>
  <c r="W41" i="12" s="1"/>
  <c r="H28" i="11"/>
  <c r="K38" i="12"/>
  <c r="AI42" i="12"/>
  <c r="T29" i="11"/>
  <c r="T50" i="11"/>
  <c r="T48" i="11"/>
  <c r="T40" i="11"/>
  <c r="H51" i="12"/>
  <c r="H41" i="12" s="1"/>
  <c r="AF51" i="12"/>
  <c r="AF41" i="12" s="1"/>
  <c r="K51" i="12"/>
  <c r="K41" i="12" s="1"/>
  <c r="Z42" i="12"/>
  <c r="Z38" i="12"/>
  <c r="AX51" i="12"/>
  <c r="AX41" i="12" s="1"/>
  <c r="BA42" i="12"/>
  <c r="BA38" i="12"/>
  <c r="AF42" i="12"/>
  <c r="AF38" i="12"/>
  <c r="AX42" i="12"/>
  <c r="AX38" i="12"/>
  <c r="AU42" i="12"/>
  <c r="AU38" i="12"/>
  <c r="BJ42" i="12"/>
  <c r="BJ38" i="12"/>
  <c r="BD38" i="12"/>
  <c r="BD42" i="12"/>
  <c r="W42" i="12"/>
  <c r="W38" i="12"/>
  <c r="AO42" i="12"/>
  <c r="AO38" i="12"/>
  <c r="BA51" i="12"/>
  <c r="BA41" i="12" s="1"/>
  <c r="N51" i="12"/>
  <c r="N41" i="12" s="1"/>
  <c r="AR42" i="12"/>
  <c r="AR38" i="12"/>
  <c r="H38" i="12"/>
  <c r="AC42" i="12"/>
  <c r="AC38" i="12"/>
  <c r="BG38" i="12"/>
  <c r="BG42" i="12"/>
  <c r="AO51" i="12"/>
  <c r="AO41" i="12" s="1"/>
  <c r="AU51" i="12"/>
  <c r="AU41" i="12" s="1"/>
  <c r="H42" i="12"/>
  <c r="T16" i="11"/>
  <c r="AI28" i="11"/>
  <c r="Q37" i="11"/>
  <c r="Q39" i="11" s="1"/>
  <c r="AC28" i="11"/>
  <c r="Z37" i="11"/>
  <c r="Z39" i="11" s="1"/>
  <c r="AC37" i="11"/>
  <c r="AC39" i="11" s="1"/>
  <c r="AF28" i="11"/>
  <c r="AF37" i="11"/>
  <c r="AF51" i="11" s="1"/>
  <c r="AF41" i="11" s="1"/>
  <c r="AI37" i="11"/>
  <c r="AI51" i="11" s="1"/>
  <c r="AI41" i="11" s="1"/>
  <c r="D34" i="11"/>
  <c r="S37" i="11"/>
  <c r="S51" i="11" s="1"/>
  <c r="W37" i="11"/>
  <c r="W39" i="11" s="1"/>
  <c r="T44" i="11"/>
  <c r="T33" i="11"/>
  <c r="T30" i="11"/>
  <c r="R28" i="11"/>
  <c r="C28" i="11" s="1"/>
  <c r="D30" i="11"/>
  <c r="S28" i="11"/>
  <c r="H37" i="11"/>
  <c r="H39" i="11" s="1"/>
  <c r="D49" i="11"/>
  <c r="C34" i="11"/>
  <c r="R37" i="11"/>
  <c r="R51" i="11" s="1"/>
  <c r="R41" i="11" s="1"/>
  <c r="C41" i="11" s="1"/>
  <c r="N28" i="11"/>
  <c r="Q28" i="11"/>
  <c r="W28" i="11"/>
  <c r="K37" i="11"/>
  <c r="K39" i="11" s="1"/>
  <c r="C48" i="11"/>
  <c r="E48" i="11" s="1"/>
  <c r="T17" i="11"/>
  <c r="Z28" i="11"/>
  <c r="T32" i="11"/>
  <c r="N37" i="11"/>
  <c r="N39" i="11" s="1"/>
  <c r="T31" i="11"/>
  <c r="T19" i="11"/>
  <c r="E19" i="11"/>
  <c r="E7" i="11"/>
  <c r="T11" i="11"/>
  <c r="T35" i="11"/>
  <c r="T23" i="11"/>
  <c r="E18" i="11"/>
  <c r="T46" i="11"/>
  <c r="E26" i="11"/>
  <c r="E46" i="11"/>
  <c r="T27" i="11"/>
  <c r="C31" i="11"/>
  <c r="E31" i="11" s="1"/>
  <c r="E12" i="11"/>
  <c r="E13" i="11"/>
  <c r="T24" i="11"/>
  <c r="T49" i="11"/>
  <c r="T10" i="11"/>
  <c r="T13" i="11"/>
  <c r="C15" i="11"/>
  <c r="E15" i="11" s="1"/>
  <c r="E21" i="11"/>
  <c r="T26" i="11"/>
  <c r="E23" i="11"/>
  <c r="C30" i="11"/>
  <c r="C33" i="11"/>
  <c r="E33" i="11" s="1"/>
  <c r="T34" i="11"/>
  <c r="E36" i="11"/>
  <c r="T9" i="11"/>
  <c r="C17" i="11"/>
  <c r="E17" i="11" s="1"/>
  <c r="T18" i="11"/>
  <c r="E45" i="11"/>
  <c r="E11" i="11"/>
  <c r="T12" i="11"/>
  <c r="E14" i="11"/>
  <c r="T25" i="11"/>
  <c r="T7" i="11"/>
  <c r="E20" i="11"/>
  <c r="C29" i="11"/>
  <c r="E29" i="11" s="1"/>
  <c r="C32" i="11"/>
  <c r="E32" i="11" s="1"/>
  <c r="C6" i="11"/>
  <c r="E6" i="11" s="1"/>
  <c r="E22" i="11"/>
  <c r="T45" i="11"/>
  <c r="E10" i="11"/>
  <c r="T14" i="11"/>
  <c r="C16" i="11"/>
  <c r="E16" i="11" s="1"/>
  <c r="E35" i="11"/>
  <c r="T21" i="11"/>
  <c r="C44" i="11"/>
  <c r="E44" i="11" s="1"/>
  <c r="C50" i="11"/>
  <c r="E50" i="11" s="1"/>
  <c r="T22" i="11"/>
  <c r="T20" i="11"/>
  <c r="C27" i="11"/>
  <c r="E27" i="11" s="1"/>
  <c r="T36" i="11"/>
  <c r="C43" i="11"/>
  <c r="E43" i="11" s="1"/>
  <c r="C49" i="11"/>
  <c r="D9" i="11"/>
  <c r="E9" i="11" s="1"/>
  <c r="C24" i="11"/>
  <c r="E24" i="11" s="1"/>
  <c r="D25" i="11"/>
  <c r="E25" i="11" s="1"/>
  <c r="C40" i="11"/>
  <c r="E40" i="11" s="1"/>
  <c r="AF42" i="11" l="1"/>
  <c r="Z51" i="11"/>
  <c r="Z41" i="11" s="1"/>
  <c r="AI42" i="11"/>
  <c r="K38" i="11"/>
  <c r="AF38" i="11"/>
  <c r="K42" i="11"/>
  <c r="AI38" i="11"/>
  <c r="AC42" i="11"/>
  <c r="K51" i="11"/>
  <c r="K41" i="11" s="1"/>
  <c r="AI39" i="11"/>
  <c r="E34" i="11"/>
  <c r="C51" i="11"/>
  <c r="T37" i="11"/>
  <c r="T39" i="11" s="1"/>
  <c r="N51" i="11"/>
  <c r="N41" i="11" s="1"/>
  <c r="T28" i="11"/>
  <c r="Q51" i="11"/>
  <c r="Q41" i="11" s="1"/>
  <c r="AC51" i="11"/>
  <c r="AC41" i="11" s="1"/>
  <c r="AC38" i="11"/>
  <c r="E49" i="11"/>
  <c r="AF39" i="11"/>
  <c r="W51" i="11"/>
  <c r="W41" i="11" s="1"/>
  <c r="R42" i="11"/>
  <c r="C42" i="11" s="1"/>
  <c r="R38" i="11"/>
  <c r="C38" i="11" s="1"/>
  <c r="H42" i="11"/>
  <c r="E30" i="11"/>
  <c r="R39" i="11"/>
  <c r="C39" i="11" s="1"/>
  <c r="C37" i="11"/>
  <c r="H51" i="11"/>
  <c r="H41" i="11" s="1"/>
  <c r="W42" i="11"/>
  <c r="W38" i="11"/>
  <c r="S41" i="11"/>
  <c r="D41" i="11" s="1"/>
  <c r="E41" i="11" s="1"/>
  <c r="D51" i="11"/>
  <c r="S39" i="11"/>
  <c r="D39" i="11" s="1"/>
  <c r="D37" i="11"/>
  <c r="S42" i="11"/>
  <c r="D42" i="11" s="1"/>
  <c r="S38" i="11"/>
  <c r="D38" i="11" s="1"/>
  <c r="D28" i="11"/>
  <c r="E28" i="11" s="1"/>
  <c r="H38" i="11"/>
  <c r="Q38" i="11"/>
  <c r="Q42" i="11"/>
  <c r="N38" i="11"/>
  <c r="N42" i="11"/>
  <c r="Z42" i="11"/>
  <c r="Z38" i="11"/>
  <c r="D51" i="10"/>
  <c r="C51" i="10"/>
  <c r="AU50" i="10"/>
  <c r="AR50" i="10"/>
  <c r="AO50" i="10"/>
  <c r="AL50" i="10"/>
  <c r="AI50" i="10"/>
  <c r="AF50" i="10"/>
  <c r="AC50" i="10"/>
  <c r="Z50" i="10"/>
  <c r="W50" i="10"/>
  <c r="T50" i="10"/>
  <c r="Q50" i="10"/>
  <c r="N50" i="10"/>
  <c r="K50" i="10"/>
  <c r="H50" i="10"/>
  <c r="D50" i="10"/>
  <c r="C50" i="10"/>
  <c r="AU49" i="10"/>
  <c r="AR49" i="10"/>
  <c r="AO49" i="10"/>
  <c r="AL49" i="10"/>
  <c r="AI49" i="10"/>
  <c r="AF49" i="10"/>
  <c r="AC49" i="10"/>
  <c r="Z49" i="10"/>
  <c r="W49" i="10"/>
  <c r="T49" i="10"/>
  <c r="Q49" i="10"/>
  <c r="N49" i="10"/>
  <c r="K49" i="10"/>
  <c r="H49" i="10"/>
  <c r="D49" i="10"/>
  <c r="C49" i="10"/>
  <c r="AU48" i="10"/>
  <c r="AR48" i="10"/>
  <c r="AO48" i="10"/>
  <c r="AL48" i="10"/>
  <c r="AI48" i="10"/>
  <c r="AF48" i="10"/>
  <c r="AC48" i="10"/>
  <c r="Z48" i="10"/>
  <c r="W48" i="10"/>
  <c r="T48" i="10"/>
  <c r="Q48" i="10"/>
  <c r="N48" i="10"/>
  <c r="K48" i="10"/>
  <c r="H48" i="10"/>
  <c r="D48" i="10"/>
  <c r="C48" i="10"/>
  <c r="E47" i="10"/>
  <c r="D47" i="10"/>
  <c r="C47" i="10"/>
  <c r="AU46" i="10"/>
  <c r="AR46" i="10"/>
  <c r="AO46" i="10"/>
  <c r="AL46" i="10"/>
  <c r="AI46" i="10"/>
  <c r="AF46" i="10"/>
  <c r="AC46" i="10"/>
  <c r="Z46" i="10"/>
  <c r="W46" i="10"/>
  <c r="T46" i="10"/>
  <c r="Q46" i="10"/>
  <c r="N46" i="10"/>
  <c r="K46" i="10"/>
  <c r="H46" i="10"/>
  <c r="D46" i="10"/>
  <c r="C46" i="10"/>
  <c r="AU45" i="10"/>
  <c r="AR45" i="10"/>
  <c r="AO45" i="10"/>
  <c r="AL45" i="10"/>
  <c r="AI45" i="10"/>
  <c r="AF45" i="10"/>
  <c r="AC45" i="10"/>
  <c r="Z45" i="10"/>
  <c r="W45" i="10"/>
  <c r="T45" i="10"/>
  <c r="Q45" i="10"/>
  <c r="N45" i="10"/>
  <c r="K45" i="10"/>
  <c r="H45" i="10"/>
  <c r="D45" i="10"/>
  <c r="C45" i="10"/>
  <c r="AU44" i="10"/>
  <c r="AR44" i="10"/>
  <c r="AO44" i="10"/>
  <c r="AL44" i="10"/>
  <c r="AI44" i="10"/>
  <c r="AF44" i="10"/>
  <c r="AC44" i="10"/>
  <c r="Z44" i="10"/>
  <c r="W44" i="10"/>
  <c r="T44" i="10"/>
  <c r="Q44" i="10"/>
  <c r="N44" i="10"/>
  <c r="K44" i="10"/>
  <c r="H44" i="10"/>
  <c r="D44" i="10"/>
  <c r="C44" i="10"/>
  <c r="AU43" i="10"/>
  <c r="AR43" i="10"/>
  <c r="AO43" i="10"/>
  <c r="AL43" i="10"/>
  <c r="AI43" i="10"/>
  <c r="AF43" i="10"/>
  <c r="AC43" i="10"/>
  <c r="Z43" i="10"/>
  <c r="W43" i="10"/>
  <c r="T43" i="10"/>
  <c r="Q43" i="10"/>
  <c r="N43" i="10"/>
  <c r="K43" i="10"/>
  <c r="H43" i="10"/>
  <c r="D43" i="10"/>
  <c r="C43" i="10"/>
  <c r="D42" i="10"/>
  <c r="C42" i="10"/>
  <c r="D41" i="10"/>
  <c r="C41" i="10"/>
  <c r="AU40" i="10"/>
  <c r="AR40" i="10"/>
  <c r="AO40" i="10"/>
  <c r="AL40" i="10"/>
  <c r="AI40" i="10"/>
  <c r="AF40" i="10"/>
  <c r="AC40" i="10"/>
  <c r="Z40" i="10"/>
  <c r="W40" i="10"/>
  <c r="T40" i="10"/>
  <c r="Q40" i="10"/>
  <c r="N40" i="10"/>
  <c r="K40" i="10"/>
  <c r="H40" i="10"/>
  <c r="D40" i="10"/>
  <c r="C40" i="10"/>
  <c r="D39" i="10"/>
  <c r="C39" i="10"/>
  <c r="E39" i="10" s="1"/>
  <c r="D38" i="10"/>
  <c r="C38" i="10"/>
  <c r="D37" i="10"/>
  <c r="C37" i="10"/>
  <c r="AU36" i="10"/>
  <c r="AR36" i="10"/>
  <c r="AO36" i="10"/>
  <c r="AL36" i="10"/>
  <c r="AI36" i="10"/>
  <c r="AF36" i="10"/>
  <c r="AC36" i="10"/>
  <c r="Z36" i="10"/>
  <c r="W36" i="10"/>
  <c r="T36" i="10"/>
  <c r="Q36" i="10"/>
  <c r="N36" i="10"/>
  <c r="K36" i="10"/>
  <c r="H36" i="10"/>
  <c r="D36" i="10"/>
  <c r="C36" i="10"/>
  <c r="AU35" i="10"/>
  <c r="AR35" i="10"/>
  <c r="AO35" i="10"/>
  <c r="AL35" i="10"/>
  <c r="AI35" i="10"/>
  <c r="AF35" i="10"/>
  <c r="AC35" i="10"/>
  <c r="Z35" i="10"/>
  <c r="W35" i="10"/>
  <c r="T35" i="10"/>
  <c r="Q35" i="10"/>
  <c r="N35" i="10"/>
  <c r="K35" i="10"/>
  <c r="H35" i="10"/>
  <c r="D35" i="10"/>
  <c r="C35" i="10"/>
  <c r="AU34" i="10"/>
  <c r="AR34" i="10"/>
  <c r="AR37" i="10" s="1"/>
  <c r="AO34" i="10"/>
  <c r="AO37" i="10" s="1"/>
  <c r="AO39" i="10" s="1"/>
  <c r="AL34" i="10"/>
  <c r="AI34" i="10"/>
  <c r="AF34" i="10"/>
  <c r="AC34" i="10"/>
  <c r="Z34" i="10"/>
  <c r="W34" i="10"/>
  <c r="T34" i="10"/>
  <c r="Q34" i="10"/>
  <c r="N34" i="10"/>
  <c r="K34" i="10"/>
  <c r="H34" i="10"/>
  <c r="D34" i="10"/>
  <c r="C34" i="10"/>
  <c r="AU33" i="10"/>
  <c r="AR33" i="10"/>
  <c r="AO33" i="10"/>
  <c r="AL33" i="10"/>
  <c r="AI33" i="10"/>
  <c r="AF33" i="10"/>
  <c r="AC33" i="10"/>
  <c r="Z33" i="10"/>
  <c r="W33" i="10"/>
  <c r="T33" i="10"/>
  <c r="Q33" i="10"/>
  <c r="N33" i="10"/>
  <c r="K33" i="10"/>
  <c r="H33" i="10"/>
  <c r="D33" i="10"/>
  <c r="C33" i="10"/>
  <c r="AU32" i="10"/>
  <c r="AR32" i="10"/>
  <c r="AO32" i="10"/>
  <c r="AL32" i="10"/>
  <c r="AI32" i="10"/>
  <c r="AF32" i="10"/>
  <c r="AC32" i="10"/>
  <c r="Z32" i="10"/>
  <c r="W32" i="10"/>
  <c r="T32" i="10"/>
  <c r="Q32" i="10"/>
  <c r="N32" i="10"/>
  <c r="K32" i="10"/>
  <c r="H32" i="10"/>
  <c r="D32" i="10"/>
  <c r="C32" i="10"/>
  <c r="AU31" i="10"/>
  <c r="AR31" i="10"/>
  <c r="AO31" i="10"/>
  <c r="AL31" i="10"/>
  <c r="AI31" i="10"/>
  <c r="AF31" i="10"/>
  <c r="AC31" i="10"/>
  <c r="Z31" i="10"/>
  <c r="W31" i="10"/>
  <c r="T31" i="10"/>
  <c r="Q31" i="10"/>
  <c r="N31" i="10"/>
  <c r="K31" i="10"/>
  <c r="H31" i="10"/>
  <c r="D31" i="10"/>
  <c r="C31" i="10"/>
  <c r="AU30" i="10"/>
  <c r="AR30" i="10"/>
  <c r="AO30" i="10"/>
  <c r="AL30" i="10"/>
  <c r="AI30" i="10"/>
  <c r="AF30" i="10"/>
  <c r="AC30" i="10"/>
  <c r="Z30" i="10"/>
  <c r="W30" i="10"/>
  <c r="T30" i="10"/>
  <c r="Q30" i="10"/>
  <c r="N30" i="10"/>
  <c r="K30" i="10"/>
  <c r="H30" i="10"/>
  <c r="D30" i="10"/>
  <c r="C30" i="10"/>
  <c r="AU29" i="10"/>
  <c r="AR29" i="10"/>
  <c r="AO29" i="10"/>
  <c r="AL29" i="10"/>
  <c r="AI29" i="10"/>
  <c r="AF29" i="10"/>
  <c r="AC29" i="10"/>
  <c r="Z29" i="10"/>
  <c r="W29" i="10"/>
  <c r="T29" i="10"/>
  <c r="Q29" i="10"/>
  <c r="N29" i="10"/>
  <c r="K29" i="10"/>
  <c r="H29" i="10"/>
  <c r="D29" i="10"/>
  <c r="C29" i="10"/>
  <c r="D28" i="10"/>
  <c r="C28" i="10"/>
  <c r="AU27" i="10"/>
  <c r="AR27" i="10"/>
  <c r="AO27" i="10"/>
  <c r="AL27" i="10"/>
  <c r="AI27" i="10"/>
  <c r="AF27" i="10"/>
  <c r="AC27" i="10"/>
  <c r="Z27" i="10"/>
  <c r="W27" i="10"/>
  <c r="T27" i="10"/>
  <c r="Q27" i="10"/>
  <c r="N27" i="10"/>
  <c r="K27" i="10"/>
  <c r="H27" i="10"/>
  <c r="D27" i="10"/>
  <c r="C27" i="10"/>
  <c r="AU26" i="10"/>
  <c r="AR26" i="10"/>
  <c r="AO26" i="10"/>
  <c r="AL26" i="10"/>
  <c r="AI26" i="10"/>
  <c r="AF26" i="10"/>
  <c r="AC26" i="10"/>
  <c r="Z26" i="10"/>
  <c r="W26" i="10"/>
  <c r="T26" i="10"/>
  <c r="Q26" i="10"/>
  <c r="N26" i="10"/>
  <c r="K26" i="10"/>
  <c r="H26" i="10"/>
  <c r="D26" i="10"/>
  <c r="C26" i="10"/>
  <c r="AU25" i="10"/>
  <c r="AR25" i="10"/>
  <c r="AO25" i="10"/>
  <c r="AL25" i="10"/>
  <c r="AI25" i="10"/>
  <c r="AF25" i="10"/>
  <c r="AC25" i="10"/>
  <c r="Z25" i="10"/>
  <c r="W25" i="10"/>
  <c r="T25" i="10"/>
  <c r="Q25" i="10"/>
  <c r="N25" i="10"/>
  <c r="K25" i="10"/>
  <c r="H25" i="10"/>
  <c r="D25" i="10"/>
  <c r="C25" i="10"/>
  <c r="AU24" i="10"/>
  <c r="AR24" i="10"/>
  <c r="AO24" i="10"/>
  <c r="AL24" i="10"/>
  <c r="AI24" i="10"/>
  <c r="AF24" i="10"/>
  <c r="AC24" i="10"/>
  <c r="Z24" i="10"/>
  <c r="W24" i="10"/>
  <c r="T24" i="10"/>
  <c r="Q24" i="10"/>
  <c r="N24" i="10"/>
  <c r="K24" i="10"/>
  <c r="H24" i="10"/>
  <c r="D24" i="10"/>
  <c r="C24" i="10"/>
  <c r="AU23" i="10"/>
  <c r="AR23" i="10"/>
  <c r="AO23" i="10"/>
  <c r="AL23" i="10"/>
  <c r="AI23" i="10"/>
  <c r="AF23" i="10"/>
  <c r="AC23" i="10"/>
  <c r="Z23" i="10"/>
  <c r="W23" i="10"/>
  <c r="T23" i="10"/>
  <c r="Q23" i="10"/>
  <c r="N23" i="10"/>
  <c r="K23" i="10"/>
  <c r="H23" i="10"/>
  <c r="D23" i="10"/>
  <c r="C23" i="10"/>
  <c r="AU22" i="10"/>
  <c r="AR22" i="10"/>
  <c r="AO22" i="10"/>
  <c r="AL22" i="10"/>
  <c r="AI22" i="10"/>
  <c r="AF22" i="10"/>
  <c r="AC22" i="10"/>
  <c r="Z22" i="10"/>
  <c r="W22" i="10"/>
  <c r="T22" i="10"/>
  <c r="Q22" i="10"/>
  <c r="N22" i="10"/>
  <c r="K22" i="10"/>
  <c r="H22" i="10"/>
  <c r="D22" i="10"/>
  <c r="C22" i="10"/>
  <c r="AU21" i="10"/>
  <c r="AR21" i="10"/>
  <c r="AO21" i="10"/>
  <c r="AL21" i="10"/>
  <c r="AI21" i="10"/>
  <c r="AF21" i="10"/>
  <c r="AC21" i="10"/>
  <c r="Z21" i="10"/>
  <c r="W21" i="10"/>
  <c r="T21" i="10"/>
  <c r="Q21" i="10"/>
  <c r="N21" i="10"/>
  <c r="K21" i="10"/>
  <c r="H21" i="10"/>
  <c r="D21" i="10"/>
  <c r="C21" i="10"/>
  <c r="AU20" i="10"/>
  <c r="AR20" i="10"/>
  <c r="AO20" i="10"/>
  <c r="AL20" i="10"/>
  <c r="AI20" i="10"/>
  <c r="AF20" i="10"/>
  <c r="AC20" i="10"/>
  <c r="Z20" i="10"/>
  <c r="W20" i="10"/>
  <c r="T20" i="10"/>
  <c r="Q20" i="10"/>
  <c r="N20" i="10"/>
  <c r="K20" i="10"/>
  <c r="H20" i="10"/>
  <c r="D20" i="10"/>
  <c r="C20" i="10"/>
  <c r="AU19" i="10"/>
  <c r="AR19" i="10"/>
  <c r="AO19" i="10"/>
  <c r="AL19" i="10"/>
  <c r="AI19" i="10"/>
  <c r="AF19" i="10"/>
  <c r="AC19" i="10"/>
  <c r="Z19" i="10"/>
  <c r="W19" i="10"/>
  <c r="T19" i="10"/>
  <c r="Q19" i="10"/>
  <c r="N19" i="10"/>
  <c r="K19" i="10"/>
  <c r="H19" i="10"/>
  <c r="D19" i="10"/>
  <c r="C19" i="10"/>
  <c r="AU18" i="10"/>
  <c r="AR18" i="10"/>
  <c r="AO18" i="10"/>
  <c r="AL18" i="10"/>
  <c r="AI18" i="10"/>
  <c r="AF18" i="10"/>
  <c r="AC18" i="10"/>
  <c r="Z18" i="10"/>
  <c r="W18" i="10"/>
  <c r="T18" i="10"/>
  <c r="Q18" i="10"/>
  <c r="N18" i="10"/>
  <c r="K18" i="10"/>
  <c r="H18" i="10"/>
  <c r="D18" i="10"/>
  <c r="C18" i="10"/>
  <c r="AU17" i="10"/>
  <c r="AR17" i="10"/>
  <c r="AO17" i="10"/>
  <c r="AL17" i="10"/>
  <c r="AI17" i="10"/>
  <c r="AF17" i="10"/>
  <c r="AC17" i="10"/>
  <c r="Z17" i="10"/>
  <c r="W17" i="10"/>
  <c r="T17" i="10"/>
  <c r="Q17" i="10"/>
  <c r="N17" i="10"/>
  <c r="K17" i="10"/>
  <c r="H17" i="10"/>
  <c r="D17" i="10"/>
  <c r="C17" i="10"/>
  <c r="AU16" i="10"/>
  <c r="AR16" i="10"/>
  <c r="AO16" i="10"/>
  <c r="AL16" i="10"/>
  <c r="AI16" i="10"/>
  <c r="AF16" i="10"/>
  <c r="AC16" i="10"/>
  <c r="Z16" i="10"/>
  <c r="W16" i="10"/>
  <c r="T16" i="10"/>
  <c r="Q16" i="10"/>
  <c r="N16" i="10"/>
  <c r="K16" i="10"/>
  <c r="H16" i="10"/>
  <c r="D16" i="10"/>
  <c r="C16" i="10"/>
  <c r="AU15" i="10"/>
  <c r="AR15" i="10"/>
  <c r="AO15" i="10"/>
  <c r="AL15" i="10"/>
  <c r="AI15" i="10"/>
  <c r="AF15" i="10"/>
  <c r="AC15" i="10"/>
  <c r="Z15" i="10"/>
  <c r="W15" i="10"/>
  <c r="T15" i="10"/>
  <c r="Q15" i="10"/>
  <c r="N15" i="10"/>
  <c r="K15" i="10"/>
  <c r="H15" i="10"/>
  <c r="D15" i="10"/>
  <c r="C15" i="10"/>
  <c r="AU14" i="10"/>
  <c r="AR14" i="10"/>
  <c r="AO14" i="10"/>
  <c r="AL14" i="10"/>
  <c r="AI14" i="10"/>
  <c r="AF14" i="10"/>
  <c r="AC14" i="10"/>
  <c r="Z14" i="10"/>
  <c r="W14" i="10"/>
  <c r="T14" i="10"/>
  <c r="Q14" i="10"/>
  <c r="N14" i="10"/>
  <c r="K14" i="10"/>
  <c r="H14" i="10"/>
  <c r="D14" i="10"/>
  <c r="C14" i="10"/>
  <c r="AU13" i="10"/>
  <c r="AR13" i="10"/>
  <c r="AO13" i="10"/>
  <c r="AL13" i="10"/>
  <c r="AI13" i="10"/>
  <c r="AF13" i="10"/>
  <c r="AC13" i="10"/>
  <c r="Z13" i="10"/>
  <c r="W13" i="10"/>
  <c r="T13" i="10"/>
  <c r="Q13" i="10"/>
  <c r="N13" i="10"/>
  <c r="K13" i="10"/>
  <c r="H13" i="10"/>
  <c r="D13" i="10"/>
  <c r="C13" i="10"/>
  <c r="AU12" i="10"/>
  <c r="AR12" i="10"/>
  <c r="AO12" i="10"/>
  <c r="AL12" i="10"/>
  <c r="AI12" i="10"/>
  <c r="AF12" i="10"/>
  <c r="AC12" i="10"/>
  <c r="Z12" i="10"/>
  <c r="W12" i="10"/>
  <c r="T12" i="10"/>
  <c r="Q12" i="10"/>
  <c r="N12" i="10"/>
  <c r="K12" i="10"/>
  <c r="H12" i="10"/>
  <c r="D12" i="10"/>
  <c r="C12" i="10"/>
  <c r="AU11" i="10"/>
  <c r="AR11" i="10"/>
  <c r="AO11" i="10"/>
  <c r="AL11" i="10"/>
  <c r="AI11" i="10"/>
  <c r="AF11" i="10"/>
  <c r="AC11" i="10"/>
  <c r="Z11" i="10"/>
  <c r="W11" i="10"/>
  <c r="T11" i="10"/>
  <c r="Q11" i="10"/>
  <c r="N11" i="10"/>
  <c r="K11" i="10"/>
  <c r="H11" i="10"/>
  <c r="D11" i="10"/>
  <c r="C11" i="10"/>
  <c r="AU10" i="10"/>
  <c r="AR10" i="10"/>
  <c r="AO10" i="10"/>
  <c r="AL10" i="10"/>
  <c r="AI10" i="10"/>
  <c r="AF10" i="10"/>
  <c r="AC10" i="10"/>
  <c r="Z10" i="10"/>
  <c r="W10" i="10"/>
  <c r="T10" i="10"/>
  <c r="Q10" i="10"/>
  <c r="N10" i="10"/>
  <c r="K10" i="10"/>
  <c r="H10" i="10"/>
  <c r="D10" i="10"/>
  <c r="C10" i="10"/>
  <c r="AU9" i="10"/>
  <c r="AR9" i="10"/>
  <c r="AO9" i="10"/>
  <c r="AL9" i="10"/>
  <c r="AI9" i="10"/>
  <c r="AF9" i="10"/>
  <c r="AC9" i="10"/>
  <c r="Z9" i="10"/>
  <c r="W9" i="10"/>
  <c r="T9" i="10"/>
  <c r="Q9" i="10"/>
  <c r="N9" i="10"/>
  <c r="K9" i="10"/>
  <c r="H9" i="10"/>
  <c r="D9" i="10"/>
  <c r="C9" i="10"/>
  <c r="E9" i="10" s="1"/>
  <c r="E8" i="10"/>
  <c r="D8" i="10"/>
  <c r="C8" i="10"/>
  <c r="AU7" i="10"/>
  <c r="AR7" i="10"/>
  <c r="AO7" i="10"/>
  <c r="AL7" i="10"/>
  <c r="AI7" i="10"/>
  <c r="AF7" i="10"/>
  <c r="AC7" i="10"/>
  <c r="Z7" i="10"/>
  <c r="W7" i="10"/>
  <c r="T7" i="10"/>
  <c r="Q7" i="10"/>
  <c r="N7" i="10"/>
  <c r="K7" i="10"/>
  <c r="H7" i="10"/>
  <c r="D7" i="10"/>
  <c r="C7" i="10"/>
  <c r="AU6" i="10"/>
  <c r="AR6" i="10"/>
  <c r="AO6" i="10"/>
  <c r="AL6" i="10"/>
  <c r="AI6" i="10"/>
  <c r="AF6" i="10"/>
  <c r="AC6" i="10"/>
  <c r="Z6" i="10"/>
  <c r="W6" i="10"/>
  <c r="T6" i="10"/>
  <c r="Q6" i="10"/>
  <c r="N6" i="10"/>
  <c r="K6" i="10"/>
  <c r="H6" i="10"/>
  <c r="D6" i="10"/>
  <c r="C6" i="10"/>
  <c r="E6" i="10" l="1"/>
  <c r="E48" i="10"/>
  <c r="E49" i="10"/>
  <c r="E50" i="10"/>
  <c r="E29" i="10"/>
  <c r="E32" i="10"/>
  <c r="E42" i="10"/>
  <c r="E43" i="10"/>
  <c r="E45" i="10"/>
  <c r="E46" i="10"/>
  <c r="T51" i="11"/>
  <c r="T41" i="11" s="1"/>
  <c r="H28" i="10"/>
  <c r="K28" i="10"/>
  <c r="K38" i="10" s="1"/>
  <c r="AR51" i="10"/>
  <c r="AR41" i="10" s="1"/>
  <c r="N28" i="10"/>
  <c r="E51" i="11"/>
  <c r="T42" i="11"/>
  <c r="E11" i="10"/>
  <c r="E12" i="10"/>
  <c r="E16" i="10"/>
  <c r="E17" i="10"/>
  <c r="E19" i="10"/>
  <c r="E22" i="10"/>
  <c r="E24" i="10"/>
  <c r="E27" i="10"/>
  <c r="E40" i="10"/>
  <c r="T38" i="11"/>
  <c r="E37" i="11"/>
  <c r="E38" i="11"/>
  <c r="E42" i="11"/>
  <c r="E39" i="11"/>
  <c r="E30" i="10"/>
  <c r="E35" i="10"/>
  <c r="AU37" i="10"/>
  <c r="E23" i="10"/>
  <c r="E34" i="10"/>
  <c r="E36" i="10"/>
  <c r="Q28" i="10"/>
  <c r="T28" i="10"/>
  <c r="E33" i="10"/>
  <c r="E38" i="10"/>
  <c r="AR39" i="10"/>
  <c r="AU39" i="10"/>
  <c r="AU51" i="10"/>
  <c r="AU41" i="10" s="1"/>
  <c r="E7" i="10"/>
  <c r="E18" i="10"/>
  <c r="E28" i="10"/>
  <c r="H37" i="10"/>
  <c r="H39" i="10" s="1"/>
  <c r="Q37" i="10"/>
  <c r="Q39" i="10" s="1"/>
  <c r="T37" i="10"/>
  <c r="T39" i="10" s="1"/>
  <c r="AI28" i="10"/>
  <c r="W37" i="10"/>
  <c r="W39" i="10" s="1"/>
  <c r="AL28" i="10"/>
  <c r="Z37" i="10"/>
  <c r="Z39" i="10" s="1"/>
  <c r="W28" i="10"/>
  <c r="Z28" i="10"/>
  <c r="AC28" i="10"/>
  <c r="AO28" i="10"/>
  <c r="AC37" i="10"/>
  <c r="AC39" i="10" s="1"/>
  <c r="AF28" i="10"/>
  <c r="E10" i="10"/>
  <c r="E20" i="10"/>
  <c r="AR28" i="10"/>
  <c r="AF37" i="10"/>
  <c r="AF39" i="10" s="1"/>
  <c r="E37" i="10"/>
  <c r="AU28" i="10"/>
  <c r="AI37" i="10"/>
  <c r="AI39" i="10" s="1"/>
  <c r="K37" i="10"/>
  <c r="K39" i="10" s="1"/>
  <c r="N37" i="10"/>
  <c r="N39" i="10" s="1"/>
  <c r="E31" i="10"/>
  <c r="AL37" i="10"/>
  <c r="AL39" i="10" s="1"/>
  <c r="E41" i="10"/>
  <c r="E44" i="10"/>
  <c r="AO51" i="10"/>
  <c r="AO41" i="10" s="1"/>
  <c r="E26" i="10"/>
  <c r="E51" i="10"/>
  <c r="E14" i="10"/>
  <c r="E25" i="10"/>
  <c r="E21" i="10"/>
  <c r="E13" i="10"/>
  <c r="E15" i="10"/>
  <c r="D51" i="9"/>
  <c r="C51" i="9"/>
  <c r="E51" i="9" s="1"/>
  <c r="AO50" i="9"/>
  <c r="AL50" i="9"/>
  <c r="AI50" i="9"/>
  <c r="AF50" i="9"/>
  <c r="AC50" i="9"/>
  <c r="Z50" i="9"/>
  <c r="W50" i="9"/>
  <c r="T50" i="9"/>
  <c r="Q50" i="9"/>
  <c r="N50" i="9"/>
  <c r="K50" i="9"/>
  <c r="H50" i="9"/>
  <c r="D50" i="9"/>
  <c r="C50" i="9"/>
  <c r="AO49" i="9"/>
  <c r="AL49" i="9"/>
  <c r="AI49" i="9"/>
  <c r="AF49" i="9"/>
  <c r="AC49" i="9"/>
  <c r="Z49" i="9"/>
  <c r="W49" i="9"/>
  <c r="T49" i="9"/>
  <c r="Q49" i="9"/>
  <c r="N49" i="9"/>
  <c r="K49" i="9"/>
  <c r="H49" i="9"/>
  <c r="D49" i="9"/>
  <c r="C49" i="9"/>
  <c r="AO48" i="9"/>
  <c r="AL48" i="9"/>
  <c r="AI48" i="9"/>
  <c r="AF48" i="9"/>
  <c r="AC48" i="9"/>
  <c r="Z48" i="9"/>
  <c r="W48" i="9"/>
  <c r="T48" i="9"/>
  <c r="Q48" i="9"/>
  <c r="N48" i="9"/>
  <c r="K48" i="9"/>
  <c r="H48" i="9"/>
  <c r="D48" i="9"/>
  <c r="C48" i="9"/>
  <c r="E48" i="9" s="1"/>
  <c r="E47" i="9"/>
  <c r="D47" i="9"/>
  <c r="C47" i="9"/>
  <c r="AO46" i="9"/>
  <c r="AL46" i="9"/>
  <c r="AI46" i="9"/>
  <c r="AF46" i="9"/>
  <c r="AC46" i="9"/>
  <c r="Z46" i="9"/>
  <c r="W46" i="9"/>
  <c r="T46" i="9"/>
  <c r="Q46" i="9"/>
  <c r="N46" i="9"/>
  <c r="K46" i="9"/>
  <c r="H46" i="9"/>
  <c r="D46" i="9"/>
  <c r="C46" i="9"/>
  <c r="AO45" i="9"/>
  <c r="AL45" i="9"/>
  <c r="AI45" i="9"/>
  <c r="AF45" i="9"/>
  <c r="AC45" i="9"/>
  <c r="Z45" i="9"/>
  <c r="W45" i="9"/>
  <c r="T45" i="9"/>
  <c r="Q45" i="9"/>
  <c r="N45" i="9"/>
  <c r="K45" i="9"/>
  <c r="H45" i="9"/>
  <c r="D45" i="9"/>
  <c r="C45" i="9"/>
  <c r="AO44" i="9"/>
  <c r="AL44" i="9"/>
  <c r="AI44" i="9"/>
  <c r="AF44" i="9"/>
  <c r="AC44" i="9"/>
  <c r="Z44" i="9"/>
  <c r="W44" i="9"/>
  <c r="T44" i="9"/>
  <c r="Q44" i="9"/>
  <c r="N44" i="9"/>
  <c r="K44" i="9"/>
  <c r="H44" i="9"/>
  <c r="D44" i="9"/>
  <c r="C44" i="9"/>
  <c r="AO43" i="9"/>
  <c r="AL43" i="9"/>
  <c r="AI43" i="9"/>
  <c r="AF43" i="9"/>
  <c r="AC43" i="9"/>
  <c r="Z43" i="9"/>
  <c r="W43" i="9"/>
  <c r="T43" i="9"/>
  <c r="Q43" i="9"/>
  <c r="N43" i="9"/>
  <c r="K43" i="9"/>
  <c r="H43" i="9"/>
  <c r="D43" i="9"/>
  <c r="C43" i="9"/>
  <c r="D42" i="9"/>
  <c r="C42" i="9"/>
  <c r="D41" i="9"/>
  <c r="C41" i="9"/>
  <c r="AO40" i="9"/>
  <c r="AL40" i="9"/>
  <c r="AI40" i="9"/>
  <c r="AF40" i="9"/>
  <c r="AC40" i="9"/>
  <c r="Z40" i="9"/>
  <c r="W40" i="9"/>
  <c r="T40" i="9"/>
  <c r="Q40" i="9"/>
  <c r="N40" i="9"/>
  <c r="K40" i="9"/>
  <c r="H40" i="9"/>
  <c r="D40" i="9"/>
  <c r="C40" i="9"/>
  <c r="D39" i="9"/>
  <c r="C39" i="9"/>
  <c r="D38" i="9"/>
  <c r="C38" i="9"/>
  <c r="D37" i="9"/>
  <c r="C37" i="9"/>
  <c r="AO36" i="9"/>
  <c r="AL36" i="9"/>
  <c r="AI36" i="9"/>
  <c r="AF36" i="9"/>
  <c r="AC36" i="9"/>
  <c r="Z36" i="9"/>
  <c r="W36" i="9"/>
  <c r="T36" i="9"/>
  <c r="Q36" i="9"/>
  <c r="N36" i="9"/>
  <c r="K36" i="9"/>
  <c r="H36" i="9"/>
  <c r="D36" i="9"/>
  <c r="C36" i="9"/>
  <c r="AO35" i="9"/>
  <c r="AL35" i="9"/>
  <c r="AI35" i="9"/>
  <c r="AF35" i="9"/>
  <c r="AC35" i="9"/>
  <c r="Z35" i="9"/>
  <c r="W35" i="9"/>
  <c r="T35" i="9"/>
  <c r="Q35" i="9"/>
  <c r="N35" i="9"/>
  <c r="K35" i="9"/>
  <c r="H35" i="9"/>
  <c r="D35" i="9"/>
  <c r="C35" i="9"/>
  <c r="AO34" i="9"/>
  <c r="AL34" i="9"/>
  <c r="AI34" i="9"/>
  <c r="AF34" i="9"/>
  <c r="AC34" i="9"/>
  <c r="Z34" i="9"/>
  <c r="W34" i="9"/>
  <c r="T34" i="9"/>
  <c r="Q34" i="9"/>
  <c r="N34" i="9"/>
  <c r="K34" i="9"/>
  <c r="H34" i="9"/>
  <c r="D34" i="9"/>
  <c r="C34" i="9"/>
  <c r="AO33" i="9"/>
  <c r="AL33" i="9"/>
  <c r="AI33" i="9"/>
  <c r="AF33" i="9"/>
  <c r="AC33" i="9"/>
  <c r="Z33" i="9"/>
  <c r="W33" i="9"/>
  <c r="T33" i="9"/>
  <c r="Q33" i="9"/>
  <c r="N33" i="9"/>
  <c r="K33" i="9"/>
  <c r="H33" i="9"/>
  <c r="D33" i="9"/>
  <c r="C33" i="9"/>
  <c r="AO32" i="9"/>
  <c r="AL32" i="9"/>
  <c r="AI32" i="9"/>
  <c r="AF32" i="9"/>
  <c r="AC32" i="9"/>
  <c r="Z32" i="9"/>
  <c r="W32" i="9"/>
  <c r="T32" i="9"/>
  <c r="Q32" i="9"/>
  <c r="N32" i="9"/>
  <c r="K32" i="9"/>
  <c r="H32" i="9"/>
  <c r="D32" i="9"/>
  <c r="C32" i="9"/>
  <c r="AO31" i="9"/>
  <c r="AL31" i="9"/>
  <c r="AI31" i="9"/>
  <c r="AF31" i="9"/>
  <c r="AC31" i="9"/>
  <c r="Z31" i="9"/>
  <c r="W31" i="9"/>
  <c r="T31" i="9"/>
  <c r="Q31" i="9"/>
  <c r="N31" i="9"/>
  <c r="K31" i="9"/>
  <c r="H31" i="9"/>
  <c r="D31" i="9"/>
  <c r="C31" i="9"/>
  <c r="E31" i="9" s="1"/>
  <c r="AO30" i="9"/>
  <c r="AL30" i="9"/>
  <c r="AI30" i="9"/>
  <c r="AF30" i="9"/>
  <c r="AC30" i="9"/>
  <c r="Z30" i="9"/>
  <c r="W30" i="9"/>
  <c r="T30" i="9"/>
  <c r="Q30" i="9"/>
  <c r="N30" i="9"/>
  <c r="K30" i="9"/>
  <c r="H30" i="9"/>
  <c r="D30" i="9"/>
  <c r="C30" i="9"/>
  <c r="AO29" i="9"/>
  <c r="AL29" i="9"/>
  <c r="AI29" i="9"/>
  <c r="AF29" i="9"/>
  <c r="AC29" i="9"/>
  <c r="Z29" i="9"/>
  <c r="W29" i="9"/>
  <c r="T29" i="9"/>
  <c r="Q29" i="9"/>
  <c r="N29" i="9"/>
  <c r="K29" i="9"/>
  <c r="H29" i="9"/>
  <c r="D29" i="9"/>
  <c r="C29" i="9"/>
  <c r="D28" i="9"/>
  <c r="C28" i="9"/>
  <c r="AO27" i="9"/>
  <c r="AL27" i="9"/>
  <c r="AI27" i="9"/>
  <c r="AF27" i="9"/>
  <c r="AC27" i="9"/>
  <c r="Z27" i="9"/>
  <c r="W27" i="9"/>
  <c r="T27" i="9"/>
  <c r="Q27" i="9"/>
  <c r="N27" i="9"/>
  <c r="K27" i="9"/>
  <c r="H27" i="9"/>
  <c r="D27" i="9"/>
  <c r="C27" i="9"/>
  <c r="AO26" i="9"/>
  <c r="AL26" i="9"/>
  <c r="AI26" i="9"/>
  <c r="AF26" i="9"/>
  <c r="AC26" i="9"/>
  <c r="Z26" i="9"/>
  <c r="W26" i="9"/>
  <c r="T26" i="9"/>
  <c r="Q26" i="9"/>
  <c r="N26" i="9"/>
  <c r="K26" i="9"/>
  <c r="H26" i="9"/>
  <c r="D26" i="9"/>
  <c r="C26" i="9"/>
  <c r="AO25" i="9"/>
  <c r="AL25" i="9"/>
  <c r="AI25" i="9"/>
  <c r="AF25" i="9"/>
  <c r="AC25" i="9"/>
  <c r="Z25" i="9"/>
  <c r="W25" i="9"/>
  <c r="T25" i="9"/>
  <c r="Q25" i="9"/>
  <c r="N25" i="9"/>
  <c r="K25" i="9"/>
  <c r="H25" i="9"/>
  <c r="D25" i="9"/>
  <c r="C25" i="9"/>
  <c r="E25" i="9" s="1"/>
  <c r="AO24" i="9"/>
  <c r="AL24" i="9"/>
  <c r="AI24" i="9"/>
  <c r="AF24" i="9"/>
  <c r="AC24" i="9"/>
  <c r="Z24" i="9"/>
  <c r="W24" i="9"/>
  <c r="T24" i="9"/>
  <c r="Q24" i="9"/>
  <c r="N24" i="9"/>
  <c r="K24" i="9"/>
  <c r="H24" i="9"/>
  <c r="D24" i="9"/>
  <c r="C24" i="9"/>
  <c r="AO23" i="9"/>
  <c r="AL23" i="9"/>
  <c r="AI23" i="9"/>
  <c r="AF23" i="9"/>
  <c r="AC23" i="9"/>
  <c r="Z23" i="9"/>
  <c r="W23" i="9"/>
  <c r="T23" i="9"/>
  <c r="Q23" i="9"/>
  <c r="N23" i="9"/>
  <c r="K23" i="9"/>
  <c r="H23" i="9"/>
  <c r="D23" i="9"/>
  <c r="C23" i="9"/>
  <c r="E23" i="9" s="1"/>
  <c r="AO22" i="9"/>
  <c r="AL22" i="9"/>
  <c r="AI22" i="9"/>
  <c r="AF22" i="9"/>
  <c r="AC22" i="9"/>
  <c r="Z22" i="9"/>
  <c r="W22" i="9"/>
  <c r="T22" i="9"/>
  <c r="Q22" i="9"/>
  <c r="N22" i="9"/>
  <c r="K22" i="9"/>
  <c r="H22" i="9"/>
  <c r="D22" i="9"/>
  <c r="C22" i="9"/>
  <c r="AO21" i="9"/>
  <c r="AL21" i="9"/>
  <c r="AI21" i="9"/>
  <c r="AF21" i="9"/>
  <c r="AC21" i="9"/>
  <c r="Z21" i="9"/>
  <c r="W21" i="9"/>
  <c r="T21" i="9"/>
  <c r="Q21" i="9"/>
  <c r="N21" i="9"/>
  <c r="K21" i="9"/>
  <c r="H21" i="9"/>
  <c r="D21" i="9"/>
  <c r="C21" i="9"/>
  <c r="E21" i="9" s="1"/>
  <c r="AO20" i="9"/>
  <c r="AL20" i="9"/>
  <c r="AI20" i="9"/>
  <c r="AF20" i="9"/>
  <c r="AC20" i="9"/>
  <c r="Z20" i="9"/>
  <c r="W20" i="9"/>
  <c r="T20" i="9"/>
  <c r="Q20" i="9"/>
  <c r="N20" i="9"/>
  <c r="K20" i="9"/>
  <c r="H20" i="9"/>
  <c r="D20" i="9"/>
  <c r="C20" i="9"/>
  <c r="AO19" i="9"/>
  <c r="AL19" i="9"/>
  <c r="AI19" i="9"/>
  <c r="AF19" i="9"/>
  <c r="AC19" i="9"/>
  <c r="Z19" i="9"/>
  <c r="W19" i="9"/>
  <c r="T19" i="9"/>
  <c r="Q19" i="9"/>
  <c r="N19" i="9"/>
  <c r="K19" i="9"/>
  <c r="H19" i="9"/>
  <c r="D19" i="9"/>
  <c r="C19" i="9"/>
  <c r="AO18" i="9"/>
  <c r="AL18" i="9"/>
  <c r="AI18" i="9"/>
  <c r="AF18" i="9"/>
  <c r="AC18" i="9"/>
  <c r="Z18" i="9"/>
  <c r="W18" i="9"/>
  <c r="T18" i="9"/>
  <c r="Q18" i="9"/>
  <c r="N18" i="9"/>
  <c r="K18" i="9"/>
  <c r="H18" i="9"/>
  <c r="D18" i="9"/>
  <c r="C18" i="9"/>
  <c r="AO17" i="9"/>
  <c r="AL17" i="9"/>
  <c r="AI17" i="9"/>
  <c r="AF17" i="9"/>
  <c r="AC17" i="9"/>
  <c r="Z17" i="9"/>
  <c r="W17" i="9"/>
  <c r="T17" i="9"/>
  <c r="Q17" i="9"/>
  <c r="N17" i="9"/>
  <c r="K17" i="9"/>
  <c r="H17" i="9"/>
  <c r="D17" i="9"/>
  <c r="C17" i="9"/>
  <c r="AO16" i="9"/>
  <c r="AL16" i="9"/>
  <c r="AI16" i="9"/>
  <c r="AF16" i="9"/>
  <c r="AC16" i="9"/>
  <c r="Z16" i="9"/>
  <c r="W16" i="9"/>
  <c r="T16" i="9"/>
  <c r="Q16" i="9"/>
  <c r="N16" i="9"/>
  <c r="K16" i="9"/>
  <c r="H16" i="9"/>
  <c r="D16" i="9"/>
  <c r="C16" i="9"/>
  <c r="AO15" i="9"/>
  <c r="AL15" i="9"/>
  <c r="AI15" i="9"/>
  <c r="AF15" i="9"/>
  <c r="AC15" i="9"/>
  <c r="Z15" i="9"/>
  <c r="W15" i="9"/>
  <c r="T15" i="9"/>
  <c r="Q15" i="9"/>
  <c r="N15" i="9"/>
  <c r="K15" i="9"/>
  <c r="H15" i="9"/>
  <c r="D15" i="9"/>
  <c r="C15" i="9"/>
  <c r="E15" i="9" s="1"/>
  <c r="AO14" i="9"/>
  <c r="AL14" i="9"/>
  <c r="AI14" i="9"/>
  <c r="AF14" i="9"/>
  <c r="AC14" i="9"/>
  <c r="Z14" i="9"/>
  <c r="W14" i="9"/>
  <c r="T14" i="9"/>
  <c r="Q14" i="9"/>
  <c r="N14" i="9"/>
  <c r="K14" i="9"/>
  <c r="H14" i="9"/>
  <c r="D14" i="9"/>
  <c r="C14" i="9"/>
  <c r="AO13" i="9"/>
  <c r="AL13" i="9"/>
  <c r="AI13" i="9"/>
  <c r="AF13" i="9"/>
  <c r="AC13" i="9"/>
  <c r="Z13" i="9"/>
  <c r="W13" i="9"/>
  <c r="T13" i="9"/>
  <c r="Q13" i="9"/>
  <c r="N13" i="9"/>
  <c r="K13" i="9"/>
  <c r="H13" i="9"/>
  <c r="D13" i="9"/>
  <c r="C13" i="9"/>
  <c r="E13" i="9" s="1"/>
  <c r="AO12" i="9"/>
  <c r="AL12" i="9"/>
  <c r="AI12" i="9"/>
  <c r="AF12" i="9"/>
  <c r="AC12" i="9"/>
  <c r="Z12" i="9"/>
  <c r="W12" i="9"/>
  <c r="T12" i="9"/>
  <c r="Q12" i="9"/>
  <c r="N12" i="9"/>
  <c r="K12" i="9"/>
  <c r="H12" i="9"/>
  <c r="D12" i="9"/>
  <c r="C12" i="9"/>
  <c r="AO11" i="9"/>
  <c r="AL11" i="9"/>
  <c r="AI11" i="9"/>
  <c r="AF11" i="9"/>
  <c r="AC11" i="9"/>
  <c r="Z11" i="9"/>
  <c r="W11" i="9"/>
  <c r="T11" i="9"/>
  <c r="Q11" i="9"/>
  <c r="N11" i="9"/>
  <c r="K11" i="9"/>
  <c r="H11" i="9"/>
  <c r="D11" i="9"/>
  <c r="C11" i="9"/>
  <c r="AO10" i="9"/>
  <c r="AL10" i="9"/>
  <c r="AI10" i="9"/>
  <c r="AF10" i="9"/>
  <c r="AC10" i="9"/>
  <c r="Z10" i="9"/>
  <c r="W10" i="9"/>
  <c r="T10" i="9"/>
  <c r="Q10" i="9"/>
  <c r="N10" i="9"/>
  <c r="K10" i="9"/>
  <c r="H10" i="9"/>
  <c r="D10" i="9"/>
  <c r="C10" i="9"/>
  <c r="AO9" i="9"/>
  <c r="AL9" i="9"/>
  <c r="AI9" i="9"/>
  <c r="AF9" i="9"/>
  <c r="AC9" i="9"/>
  <c r="Z9" i="9"/>
  <c r="W9" i="9"/>
  <c r="T9" i="9"/>
  <c r="Q9" i="9"/>
  <c r="N9" i="9"/>
  <c r="K9" i="9"/>
  <c r="H9" i="9"/>
  <c r="D9" i="9"/>
  <c r="C9" i="9"/>
  <c r="E8" i="9"/>
  <c r="D8" i="9"/>
  <c r="C8" i="9"/>
  <c r="AO7" i="9"/>
  <c r="AL7" i="9"/>
  <c r="AI7" i="9"/>
  <c r="AF7" i="9"/>
  <c r="AC7" i="9"/>
  <c r="Z7" i="9"/>
  <c r="W7" i="9"/>
  <c r="T7" i="9"/>
  <c r="Q7" i="9"/>
  <c r="N7" i="9"/>
  <c r="K7" i="9"/>
  <c r="H7" i="9"/>
  <c r="D7" i="9"/>
  <c r="C7" i="9"/>
  <c r="AO6" i="9"/>
  <c r="AL6" i="9"/>
  <c r="AI6" i="9"/>
  <c r="AF6" i="9"/>
  <c r="AC6" i="9"/>
  <c r="Z6" i="9"/>
  <c r="W6" i="9"/>
  <c r="T6" i="9"/>
  <c r="Q6" i="9"/>
  <c r="N6" i="9"/>
  <c r="K6" i="9"/>
  <c r="H6" i="9"/>
  <c r="D6" i="9"/>
  <c r="C6" i="9"/>
  <c r="E11" i="9" l="1"/>
  <c r="E19" i="9"/>
  <c r="E29" i="9"/>
  <c r="E16" i="9"/>
  <c r="E34" i="9"/>
  <c r="E42" i="9"/>
  <c r="E44" i="9"/>
  <c r="AO28" i="9"/>
  <c r="E41" i="9"/>
  <c r="K51" i="10"/>
  <c r="K41" i="10" s="1"/>
  <c r="K42" i="10"/>
  <c r="E20" i="9"/>
  <c r="N38" i="10"/>
  <c r="AI51" i="10"/>
  <c r="AI41" i="10" s="1"/>
  <c r="N42" i="10"/>
  <c r="T38" i="10"/>
  <c r="E33" i="9"/>
  <c r="E37" i="9"/>
  <c r="E10" i="9"/>
  <c r="E26" i="9"/>
  <c r="AL28" i="9"/>
  <c r="E32" i="9"/>
  <c r="E38" i="9"/>
  <c r="T42" i="10"/>
  <c r="H42" i="10"/>
  <c r="AR42" i="10"/>
  <c r="AR38" i="10"/>
  <c r="Q51" i="10"/>
  <c r="Q41" i="10" s="1"/>
  <c r="Q38" i="10"/>
  <c r="Z51" i="10"/>
  <c r="Z41" i="10" s="1"/>
  <c r="AL51" i="10"/>
  <c r="AL41" i="10" s="1"/>
  <c r="AC42" i="10"/>
  <c r="AC38" i="10"/>
  <c r="AL38" i="10"/>
  <c r="AL42" i="10"/>
  <c r="AI42" i="10"/>
  <c r="AI38" i="10"/>
  <c r="T51" i="10"/>
  <c r="T41" i="10" s="1"/>
  <c r="H51" i="10"/>
  <c r="H41" i="10" s="1"/>
  <c r="H38" i="10"/>
  <c r="Q42" i="10"/>
  <c r="Z42" i="10"/>
  <c r="Z38" i="10"/>
  <c r="AF38" i="10"/>
  <c r="AF42" i="10"/>
  <c r="W51" i="10"/>
  <c r="W41" i="10" s="1"/>
  <c r="AU38" i="10"/>
  <c r="AU42" i="10"/>
  <c r="W42" i="10"/>
  <c r="W38" i="10"/>
  <c r="AF51" i="10"/>
  <c r="AF41" i="10" s="1"/>
  <c r="AO42" i="10"/>
  <c r="AO38" i="10"/>
  <c r="N51" i="10"/>
  <c r="N41" i="10" s="1"/>
  <c r="AC51" i="10"/>
  <c r="AC41" i="10" s="1"/>
  <c r="T37" i="9"/>
  <c r="T51" i="9" s="1"/>
  <c r="T41" i="9" s="1"/>
  <c r="E43" i="9"/>
  <c r="E36" i="9"/>
  <c r="E40" i="9"/>
  <c r="AI28" i="9"/>
  <c r="W37" i="9"/>
  <c r="W39" i="9" s="1"/>
  <c r="H28" i="9"/>
  <c r="K28" i="9"/>
  <c r="N28" i="9"/>
  <c r="Q28" i="9"/>
  <c r="T28" i="9"/>
  <c r="AF37" i="9"/>
  <c r="AF39" i="9" s="1"/>
  <c r="H37" i="9"/>
  <c r="H39" i="9" s="1"/>
  <c r="Q37" i="9"/>
  <c r="Q39" i="9" s="1"/>
  <c r="Z37" i="9"/>
  <c r="Z39" i="9" s="1"/>
  <c r="AC37" i="9"/>
  <c r="AC39" i="9" s="1"/>
  <c r="E6" i="9"/>
  <c r="W28" i="9"/>
  <c r="AI37" i="9"/>
  <c r="AI39" i="9" s="1"/>
  <c r="E9" i="9"/>
  <c r="K37" i="9"/>
  <c r="K39" i="9" s="1"/>
  <c r="N37" i="9"/>
  <c r="N39" i="9" s="1"/>
  <c r="T39" i="9"/>
  <c r="W51" i="9"/>
  <c r="W41" i="9" s="1"/>
  <c r="Z28" i="9"/>
  <c r="AL37" i="9"/>
  <c r="AL39" i="9" s="1"/>
  <c r="AC28" i="9"/>
  <c r="AO37" i="9"/>
  <c r="AO39" i="9" s="1"/>
  <c r="E27" i="9"/>
  <c r="AF28" i="9"/>
  <c r="E35" i="9"/>
  <c r="E45" i="9"/>
  <c r="E39" i="9"/>
  <c r="E28" i="9"/>
  <c r="E24" i="9"/>
  <c r="E49" i="9"/>
  <c r="E30" i="9"/>
  <c r="E50" i="9"/>
  <c r="E14" i="9"/>
  <c r="E12" i="9"/>
  <c r="E7" i="9"/>
  <c r="E22" i="9"/>
  <c r="E46" i="9"/>
  <c r="E18" i="9"/>
  <c r="E17" i="9"/>
  <c r="D51" i="8"/>
  <c r="C51" i="8"/>
  <c r="Z50" i="8"/>
  <c r="W50" i="8"/>
  <c r="T50" i="8"/>
  <c r="Q50" i="8"/>
  <c r="N50" i="8"/>
  <c r="K50" i="8"/>
  <c r="H50" i="8"/>
  <c r="D50" i="8"/>
  <c r="C50" i="8"/>
  <c r="Z49" i="8"/>
  <c r="W49" i="8"/>
  <c r="T49" i="8"/>
  <c r="Q49" i="8"/>
  <c r="N49" i="8"/>
  <c r="K49" i="8"/>
  <c r="H49" i="8"/>
  <c r="D49" i="8"/>
  <c r="C49" i="8"/>
  <c r="Z48" i="8"/>
  <c r="W48" i="8"/>
  <c r="T48" i="8"/>
  <c r="Q48" i="8"/>
  <c r="N48" i="8"/>
  <c r="K48" i="8"/>
  <c r="H48" i="8"/>
  <c r="D48" i="8"/>
  <c r="C48" i="8"/>
  <c r="E48" i="8" s="1"/>
  <c r="E47" i="8"/>
  <c r="D47" i="8"/>
  <c r="C47" i="8"/>
  <c r="Z46" i="8"/>
  <c r="W46" i="8"/>
  <c r="T46" i="8"/>
  <c r="Q46" i="8"/>
  <c r="N46" i="8"/>
  <c r="K46" i="8"/>
  <c r="H46" i="8"/>
  <c r="D46" i="8"/>
  <c r="C46" i="8"/>
  <c r="Z45" i="8"/>
  <c r="W45" i="8"/>
  <c r="T45" i="8"/>
  <c r="Q45" i="8"/>
  <c r="N45" i="8"/>
  <c r="K45" i="8"/>
  <c r="H45" i="8"/>
  <c r="D45" i="8"/>
  <c r="C45" i="8"/>
  <c r="Z44" i="8"/>
  <c r="W44" i="8"/>
  <c r="T44" i="8"/>
  <c r="Q44" i="8"/>
  <c r="N44" i="8"/>
  <c r="K44" i="8"/>
  <c r="H44" i="8"/>
  <c r="D44" i="8"/>
  <c r="C44" i="8"/>
  <c r="Z43" i="8"/>
  <c r="W43" i="8"/>
  <c r="T43" i="8"/>
  <c r="Q43" i="8"/>
  <c r="N43" i="8"/>
  <c r="K43" i="8"/>
  <c r="H43" i="8"/>
  <c r="D43" i="8"/>
  <c r="C43" i="8"/>
  <c r="D42" i="8"/>
  <c r="C42" i="8"/>
  <c r="D41" i="8"/>
  <c r="C41" i="8"/>
  <c r="Z40" i="8"/>
  <c r="W40" i="8"/>
  <c r="T40" i="8"/>
  <c r="Q40" i="8"/>
  <c r="N40" i="8"/>
  <c r="K40" i="8"/>
  <c r="H40" i="8"/>
  <c r="D40" i="8"/>
  <c r="C40" i="8"/>
  <c r="E40" i="8" s="1"/>
  <c r="D39" i="8"/>
  <c r="C39" i="8"/>
  <c r="D38" i="8"/>
  <c r="C38" i="8"/>
  <c r="E38" i="8" s="1"/>
  <c r="D37" i="8"/>
  <c r="C37" i="8"/>
  <c r="Z36" i="8"/>
  <c r="W36" i="8"/>
  <c r="T36" i="8"/>
  <c r="Q36" i="8"/>
  <c r="N36" i="8"/>
  <c r="K36" i="8"/>
  <c r="H36" i="8"/>
  <c r="D36" i="8"/>
  <c r="C36" i="8"/>
  <c r="Z35" i="8"/>
  <c r="W35" i="8"/>
  <c r="T35" i="8"/>
  <c r="Q35" i="8"/>
  <c r="N35" i="8"/>
  <c r="K35" i="8"/>
  <c r="H35" i="8"/>
  <c r="D35" i="8"/>
  <c r="C35" i="8"/>
  <c r="E35" i="8" s="1"/>
  <c r="Z34" i="8"/>
  <c r="W34" i="8"/>
  <c r="T34" i="8"/>
  <c r="Q34" i="8"/>
  <c r="N34" i="8"/>
  <c r="K34" i="8"/>
  <c r="H34" i="8"/>
  <c r="D34" i="8"/>
  <c r="C34" i="8"/>
  <c r="Z33" i="8"/>
  <c r="W33" i="8"/>
  <c r="T33" i="8"/>
  <c r="Q33" i="8"/>
  <c r="N33" i="8"/>
  <c r="K33" i="8"/>
  <c r="H33" i="8"/>
  <c r="D33" i="8"/>
  <c r="C33" i="8"/>
  <c r="Z32" i="8"/>
  <c r="W32" i="8"/>
  <c r="T32" i="8"/>
  <c r="Q32" i="8"/>
  <c r="N32" i="8"/>
  <c r="K32" i="8"/>
  <c r="H32" i="8"/>
  <c r="D32" i="8"/>
  <c r="C32" i="8"/>
  <c r="Z31" i="8"/>
  <c r="W31" i="8"/>
  <c r="T31" i="8"/>
  <c r="Q31" i="8"/>
  <c r="N31" i="8"/>
  <c r="K31" i="8"/>
  <c r="H31" i="8"/>
  <c r="D31" i="8"/>
  <c r="C31" i="8"/>
  <c r="E31" i="8" s="1"/>
  <c r="Z30" i="8"/>
  <c r="W30" i="8"/>
  <c r="T30" i="8"/>
  <c r="Q30" i="8"/>
  <c r="N30" i="8"/>
  <c r="K30" i="8"/>
  <c r="H30" i="8"/>
  <c r="D30" i="8"/>
  <c r="C30" i="8"/>
  <c r="Z29" i="8"/>
  <c r="W29" i="8"/>
  <c r="T29" i="8"/>
  <c r="Q29" i="8"/>
  <c r="N29" i="8"/>
  <c r="K29" i="8"/>
  <c r="H29" i="8"/>
  <c r="D29" i="8"/>
  <c r="C29" i="8"/>
  <c r="D28" i="8"/>
  <c r="C28" i="8"/>
  <c r="E28" i="8" s="1"/>
  <c r="Z27" i="8"/>
  <c r="W27" i="8"/>
  <c r="T27" i="8"/>
  <c r="Q27" i="8"/>
  <c r="N27" i="8"/>
  <c r="K27" i="8"/>
  <c r="H27" i="8"/>
  <c r="D27" i="8"/>
  <c r="C27" i="8"/>
  <c r="Z26" i="8"/>
  <c r="W26" i="8"/>
  <c r="T26" i="8"/>
  <c r="Q26" i="8"/>
  <c r="N26" i="8"/>
  <c r="K26" i="8"/>
  <c r="H26" i="8"/>
  <c r="D26" i="8"/>
  <c r="C26" i="8"/>
  <c r="Z25" i="8"/>
  <c r="W25" i="8"/>
  <c r="T25" i="8"/>
  <c r="Q25" i="8"/>
  <c r="N25" i="8"/>
  <c r="K25" i="8"/>
  <c r="H25" i="8"/>
  <c r="D25" i="8"/>
  <c r="C25" i="8"/>
  <c r="Z24" i="8"/>
  <c r="W24" i="8"/>
  <c r="T24" i="8"/>
  <c r="Q24" i="8"/>
  <c r="N24" i="8"/>
  <c r="K24" i="8"/>
  <c r="H24" i="8"/>
  <c r="D24" i="8"/>
  <c r="C24" i="8"/>
  <c r="Z23" i="8"/>
  <c r="W23" i="8"/>
  <c r="T23" i="8"/>
  <c r="Q23" i="8"/>
  <c r="N23" i="8"/>
  <c r="K23" i="8"/>
  <c r="H23" i="8"/>
  <c r="D23" i="8"/>
  <c r="C23" i="8"/>
  <c r="E23" i="8" s="1"/>
  <c r="Z22" i="8"/>
  <c r="W22" i="8"/>
  <c r="T22" i="8"/>
  <c r="Q22" i="8"/>
  <c r="N22" i="8"/>
  <c r="K22" i="8"/>
  <c r="H22" i="8"/>
  <c r="D22" i="8"/>
  <c r="C22" i="8"/>
  <c r="Z21" i="8"/>
  <c r="W21" i="8"/>
  <c r="T21" i="8"/>
  <c r="Q21" i="8"/>
  <c r="N21" i="8"/>
  <c r="K21" i="8"/>
  <c r="H21" i="8"/>
  <c r="D21" i="8"/>
  <c r="C21" i="8"/>
  <c r="Z20" i="8"/>
  <c r="W20" i="8"/>
  <c r="T20" i="8"/>
  <c r="Q20" i="8"/>
  <c r="N20" i="8"/>
  <c r="K20" i="8"/>
  <c r="H20" i="8"/>
  <c r="D20" i="8"/>
  <c r="C20" i="8"/>
  <c r="Z19" i="8"/>
  <c r="W19" i="8"/>
  <c r="T19" i="8"/>
  <c r="Q19" i="8"/>
  <c r="N19" i="8"/>
  <c r="K19" i="8"/>
  <c r="H19" i="8"/>
  <c r="D19" i="8"/>
  <c r="C19" i="8"/>
  <c r="Z18" i="8"/>
  <c r="W18" i="8"/>
  <c r="T18" i="8"/>
  <c r="Q18" i="8"/>
  <c r="N18" i="8"/>
  <c r="K18" i="8"/>
  <c r="H18" i="8"/>
  <c r="D18" i="8"/>
  <c r="C18" i="8"/>
  <c r="Z17" i="8"/>
  <c r="W17" i="8"/>
  <c r="T17" i="8"/>
  <c r="Q17" i="8"/>
  <c r="N17" i="8"/>
  <c r="K17" i="8"/>
  <c r="H17" i="8"/>
  <c r="D17" i="8"/>
  <c r="C17" i="8"/>
  <c r="Z16" i="8"/>
  <c r="W16" i="8"/>
  <c r="T16" i="8"/>
  <c r="Q16" i="8"/>
  <c r="N16" i="8"/>
  <c r="K16" i="8"/>
  <c r="H16" i="8"/>
  <c r="D16" i="8"/>
  <c r="C16" i="8"/>
  <c r="E16" i="8" s="1"/>
  <c r="Z15" i="8"/>
  <c r="W15" i="8"/>
  <c r="T15" i="8"/>
  <c r="Q15" i="8"/>
  <c r="N15" i="8"/>
  <c r="K15" i="8"/>
  <c r="H15" i="8"/>
  <c r="D15" i="8"/>
  <c r="C15" i="8"/>
  <c r="Z14" i="8"/>
  <c r="W14" i="8"/>
  <c r="T14" i="8"/>
  <c r="Q14" i="8"/>
  <c r="N14" i="8"/>
  <c r="K14" i="8"/>
  <c r="H14" i="8"/>
  <c r="D14" i="8"/>
  <c r="C14" i="8"/>
  <c r="Z13" i="8"/>
  <c r="W13" i="8"/>
  <c r="T13" i="8"/>
  <c r="Q13" i="8"/>
  <c r="N13" i="8"/>
  <c r="K13" i="8"/>
  <c r="H13" i="8"/>
  <c r="D13" i="8"/>
  <c r="C13" i="8"/>
  <c r="Z12" i="8"/>
  <c r="W12" i="8"/>
  <c r="T12" i="8"/>
  <c r="Q12" i="8"/>
  <c r="N12" i="8"/>
  <c r="K12" i="8"/>
  <c r="H12" i="8"/>
  <c r="D12" i="8"/>
  <c r="C12" i="8"/>
  <c r="Z11" i="8"/>
  <c r="W11" i="8"/>
  <c r="T11" i="8"/>
  <c r="Q11" i="8"/>
  <c r="N11" i="8"/>
  <c r="K11" i="8"/>
  <c r="H11" i="8"/>
  <c r="D11" i="8"/>
  <c r="C11" i="8"/>
  <c r="Z10" i="8"/>
  <c r="W10" i="8"/>
  <c r="T10" i="8"/>
  <c r="Q10" i="8"/>
  <c r="N10" i="8"/>
  <c r="K10" i="8"/>
  <c r="H10" i="8"/>
  <c r="D10" i="8"/>
  <c r="C10" i="8"/>
  <c r="Z9" i="8"/>
  <c r="W9" i="8"/>
  <c r="T9" i="8"/>
  <c r="Q9" i="8"/>
  <c r="N9" i="8"/>
  <c r="K9" i="8"/>
  <c r="H9" i="8"/>
  <c r="D9" i="8"/>
  <c r="C9" i="8"/>
  <c r="E8" i="8"/>
  <c r="D8" i="8"/>
  <c r="C8" i="8"/>
  <c r="Z7" i="8"/>
  <c r="W7" i="8"/>
  <c r="T7" i="8"/>
  <c r="Q7" i="8"/>
  <c r="N7" i="8"/>
  <c r="K7" i="8"/>
  <c r="H7" i="8"/>
  <c r="D7" i="8"/>
  <c r="C7" i="8"/>
  <c r="Z6" i="8"/>
  <c r="W6" i="8"/>
  <c r="T6" i="8"/>
  <c r="Q6" i="8"/>
  <c r="N6" i="8"/>
  <c r="K6" i="8"/>
  <c r="H6" i="8"/>
  <c r="D6" i="8"/>
  <c r="C6" i="8"/>
  <c r="E18" i="8" l="1"/>
  <c r="K51" i="9"/>
  <c r="K41" i="9" s="1"/>
  <c r="E11" i="8"/>
  <c r="E27" i="8"/>
  <c r="E46" i="8"/>
  <c r="E30" i="8"/>
  <c r="E42" i="8"/>
  <c r="AI42" i="9"/>
  <c r="E10" i="8"/>
  <c r="E34" i="8"/>
  <c r="E45" i="8"/>
  <c r="E17" i="8"/>
  <c r="E25" i="8"/>
  <c r="E32" i="8"/>
  <c r="E43" i="8"/>
  <c r="AI51" i="9"/>
  <c r="AI41" i="9" s="1"/>
  <c r="AI38" i="9"/>
  <c r="E21" i="8"/>
  <c r="E36" i="8"/>
  <c r="E41" i="8"/>
  <c r="AC51" i="9"/>
  <c r="AC41" i="9" s="1"/>
  <c r="E14" i="8"/>
  <c r="E22" i="8"/>
  <c r="E37" i="8"/>
  <c r="E20" i="8"/>
  <c r="H28" i="8"/>
  <c r="E26" i="8"/>
  <c r="E29" i="8"/>
  <c r="H37" i="8"/>
  <c r="H39" i="8" s="1"/>
  <c r="H51" i="8"/>
  <c r="H41" i="8" s="1"/>
  <c r="Q37" i="8"/>
  <c r="Q39" i="8" s="1"/>
  <c r="T37" i="8"/>
  <c r="T39" i="8" s="1"/>
  <c r="N28" i="8"/>
  <c r="Z37" i="8"/>
  <c r="Z39" i="8" s="1"/>
  <c r="W37" i="8"/>
  <c r="W39" i="8" s="1"/>
  <c r="T28" i="8"/>
  <c r="E19" i="8"/>
  <c r="W28" i="8"/>
  <c r="E33" i="8"/>
  <c r="E39" i="8"/>
  <c r="Z28" i="8"/>
  <c r="N37" i="8"/>
  <c r="N39" i="8" s="1"/>
  <c r="K28" i="8"/>
  <c r="E15" i="8"/>
  <c r="K37" i="8"/>
  <c r="K39" i="8" s="1"/>
  <c r="Q28" i="8"/>
  <c r="E13" i="8"/>
  <c r="E24" i="8"/>
  <c r="Z51" i="9"/>
  <c r="Z41" i="9" s="1"/>
  <c r="T38" i="9"/>
  <c r="T42" i="9"/>
  <c r="AL42" i="9"/>
  <c r="H38" i="9"/>
  <c r="H42" i="9"/>
  <c r="AC38" i="9"/>
  <c r="AC42" i="9"/>
  <c r="AO51" i="9"/>
  <c r="AO41" i="9" s="1"/>
  <c r="Z38" i="9"/>
  <c r="Z42" i="9"/>
  <c r="AL38" i="9"/>
  <c r="K38" i="9"/>
  <c r="K42" i="9"/>
  <c r="AL51" i="9"/>
  <c r="AL41" i="9" s="1"/>
  <c r="W38" i="9"/>
  <c r="W42" i="9"/>
  <c r="H51" i="9"/>
  <c r="H41" i="9" s="1"/>
  <c r="AF38" i="9"/>
  <c r="AF42" i="9"/>
  <c r="AO42" i="9"/>
  <c r="Q51" i="9"/>
  <c r="Q41" i="9" s="1"/>
  <c r="AF51" i="9"/>
  <c r="AF41" i="9" s="1"/>
  <c r="Q38" i="9"/>
  <c r="Q42" i="9"/>
  <c r="N38" i="9"/>
  <c r="N42" i="9"/>
  <c r="N51" i="9"/>
  <c r="N41" i="9" s="1"/>
  <c r="AO38" i="9"/>
  <c r="E49" i="8"/>
  <c r="E6" i="8"/>
  <c r="E9" i="8"/>
  <c r="E50" i="8"/>
  <c r="E12" i="8"/>
  <c r="E44" i="8"/>
  <c r="E51" i="8"/>
  <c r="E7" i="8"/>
  <c r="D51" i="7"/>
  <c r="C51" i="7"/>
  <c r="N50" i="7"/>
  <c r="K50" i="7"/>
  <c r="H50" i="7"/>
  <c r="D50" i="7"/>
  <c r="C50" i="7"/>
  <c r="N49" i="7"/>
  <c r="K49" i="7"/>
  <c r="H49" i="7"/>
  <c r="D49" i="7"/>
  <c r="C49" i="7"/>
  <c r="N48" i="7"/>
  <c r="K48" i="7"/>
  <c r="H48" i="7"/>
  <c r="D48" i="7"/>
  <c r="C48" i="7"/>
  <c r="E47" i="7"/>
  <c r="D47" i="7"/>
  <c r="C47" i="7"/>
  <c r="N46" i="7"/>
  <c r="K46" i="7"/>
  <c r="H46" i="7"/>
  <c r="D46" i="7"/>
  <c r="C46" i="7"/>
  <c r="E46" i="7" s="1"/>
  <c r="N45" i="7"/>
  <c r="K45" i="7"/>
  <c r="H45" i="7"/>
  <c r="D45" i="7"/>
  <c r="C45" i="7"/>
  <c r="N44" i="7"/>
  <c r="K44" i="7"/>
  <c r="H44" i="7"/>
  <c r="D44" i="7"/>
  <c r="C44" i="7"/>
  <c r="N43" i="7"/>
  <c r="K43" i="7"/>
  <c r="H43" i="7"/>
  <c r="D43" i="7"/>
  <c r="C43" i="7"/>
  <c r="D42" i="7"/>
  <c r="C42" i="7"/>
  <c r="E42" i="7" s="1"/>
  <c r="D41" i="7"/>
  <c r="C41" i="7"/>
  <c r="N40" i="7"/>
  <c r="K40" i="7"/>
  <c r="H40" i="7"/>
  <c r="D40" i="7"/>
  <c r="C40" i="7"/>
  <c r="E40" i="7" s="1"/>
  <c r="D39" i="7"/>
  <c r="C39" i="7"/>
  <c r="D38" i="7"/>
  <c r="C38" i="7"/>
  <c r="D37" i="7"/>
  <c r="C37" i="7"/>
  <c r="E37" i="7" s="1"/>
  <c r="N36" i="7"/>
  <c r="K36" i="7"/>
  <c r="H36" i="7"/>
  <c r="D36" i="7"/>
  <c r="C36" i="7"/>
  <c r="N35" i="7"/>
  <c r="K35" i="7"/>
  <c r="H35" i="7"/>
  <c r="D35" i="7"/>
  <c r="C35" i="7"/>
  <c r="E35" i="7" s="1"/>
  <c r="N34" i="7"/>
  <c r="K34" i="7"/>
  <c r="H34" i="7"/>
  <c r="D34" i="7"/>
  <c r="C34" i="7"/>
  <c r="N33" i="7"/>
  <c r="K33" i="7"/>
  <c r="H33" i="7"/>
  <c r="D33" i="7"/>
  <c r="C33" i="7"/>
  <c r="N32" i="7"/>
  <c r="K32" i="7"/>
  <c r="H32" i="7"/>
  <c r="D32" i="7"/>
  <c r="C32" i="7"/>
  <c r="N31" i="7"/>
  <c r="K31" i="7"/>
  <c r="H31" i="7"/>
  <c r="D31" i="7"/>
  <c r="C31" i="7"/>
  <c r="E31" i="7" s="1"/>
  <c r="N30" i="7"/>
  <c r="K30" i="7"/>
  <c r="H30" i="7"/>
  <c r="D30" i="7"/>
  <c r="C30" i="7"/>
  <c r="E30" i="7" s="1"/>
  <c r="N29" i="7"/>
  <c r="K29" i="7"/>
  <c r="H29" i="7"/>
  <c r="D29" i="7"/>
  <c r="C29" i="7"/>
  <c r="E29" i="7" s="1"/>
  <c r="D28" i="7"/>
  <c r="C28" i="7"/>
  <c r="E28" i="7" s="1"/>
  <c r="N27" i="7"/>
  <c r="K27" i="7"/>
  <c r="H27" i="7"/>
  <c r="D27" i="7"/>
  <c r="C27" i="7"/>
  <c r="N26" i="7"/>
  <c r="K26" i="7"/>
  <c r="H26" i="7"/>
  <c r="D26" i="7"/>
  <c r="C26" i="7"/>
  <c r="N25" i="7"/>
  <c r="K25" i="7"/>
  <c r="H25" i="7"/>
  <c r="D25" i="7"/>
  <c r="C25" i="7"/>
  <c r="N24" i="7"/>
  <c r="K24" i="7"/>
  <c r="H24" i="7"/>
  <c r="D24" i="7"/>
  <c r="C24" i="7"/>
  <c r="E24" i="7" s="1"/>
  <c r="N23" i="7"/>
  <c r="K23" i="7"/>
  <c r="H23" i="7"/>
  <c r="D23" i="7"/>
  <c r="C23" i="7"/>
  <c r="N22" i="7"/>
  <c r="K22" i="7"/>
  <c r="H22" i="7"/>
  <c r="D22" i="7"/>
  <c r="C22" i="7"/>
  <c r="E22" i="7" s="1"/>
  <c r="N21" i="7"/>
  <c r="K21" i="7"/>
  <c r="H21" i="7"/>
  <c r="D21" i="7"/>
  <c r="C21" i="7"/>
  <c r="N20" i="7"/>
  <c r="K20" i="7"/>
  <c r="H20" i="7"/>
  <c r="D20" i="7"/>
  <c r="C20" i="7"/>
  <c r="N19" i="7"/>
  <c r="K19" i="7"/>
  <c r="H19" i="7"/>
  <c r="D19" i="7"/>
  <c r="C19" i="7"/>
  <c r="N18" i="7"/>
  <c r="K18" i="7"/>
  <c r="H18" i="7"/>
  <c r="D18" i="7"/>
  <c r="C18" i="7"/>
  <c r="N17" i="7"/>
  <c r="K17" i="7"/>
  <c r="H17" i="7"/>
  <c r="D17" i="7"/>
  <c r="C17" i="7"/>
  <c r="N16" i="7"/>
  <c r="K16" i="7"/>
  <c r="H16" i="7"/>
  <c r="D16" i="7"/>
  <c r="C16" i="7"/>
  <c r="N15" i="7"/>
  <c r="K15" i="7"/>
  <c r="H15" i="7"/>
  <c r="D15" i="7"/>
  <c r="C15" i="7"/>
  <c r="E15" i="7" s="1"/>
  <c r="N14" i="7"/>
  <c r="K14" i="7"/>
  <c r="H14" i="7"/>
  <c r="D14" i="7"/>
  <c r="C14" i="7"/>
  <c r="E14" i="7" s="1"/>
  <c r="N13" i="7"/>
  <c r="K13" i="7"/>
  <c r="H13" i="7"/>
  <c r="D13" i="7"/>
  <c r="C13" i="7"/>
  <c r="N12" i="7"/>
  <c r="K12" i="7"/>
  <c r="H12" i="7"/>
  <c r="D12" i="7"/>
  <c r="C12" i="7"/>
  <c r="N11" i="7"/>
  <c r="K11" i="7"/>
  <c r="H11" i="7"/>
  <c r="D11" i="7"/>
  <c r="C11" i="7"/>
  <c r="N10" i="7"/>
  <c r="K10" i="7"/>
  <c r="H10" i="7"/>
  <c r="D10" i="7"/>
  <c r="C10" i="7"/>
  <c r="N9" i="7"/>
  <c r="K9" i="7"/>
  <c r="H9" i="7"/>
  <c r="D9" i="7"/>
  <c r="C9" i="7"/>
  <c r="E8" i="7"/>
  <c r="D8" i="7"/>
  <c r="C8" i="7"/>
  <c r="N7" i="7"/>
  <c r="K7" i="7"/>
  <c r="H7" i="7"/>
  <c r="D7" i="7"/>
  <c r="C7" i="7"/>
  <c r="N6" i="7"/>
  <c r="K6" i="7"/>
  <c r="H6" i="7"/>
  <c r="D6" i="7"/>
  <c r="C6" i="7"/>
  <c r="H38" i="8" l="1"/>
  <c r="K28" i="7"/>
  <c r="N37" i="7"/>
  <c r="E7" i="7"/>
  <c r="E9" i="7"/>
  <c r="E17" i="7"/>
  <c r="E25" i="7"/>
  <c r="H28" i="7"/>
  <c r="H42" i="7" s="1"/>
  <c r="E32" i="7"/>
  <c r="E43" i="7"/>
  <c r="E11" i="7"/>
  <c r="E27" i="7"/>
  <c r="N28" i="7"/>
  <c r="N42" i="7" s="1"/>
  <c r="E34" i="7"/>
  <c r="E45" i="7"/>
  <c r="N51" i="8"/>
  <c r="N41" i="8" s="1"/>
  <c r="E13" i="7"/>
  <c r="E21" i="7"/>
  <c r="H37" i="7"/>
  <c r="H51" i="7" s="1"/>
  <c r="H41" i="7" s="1"/>
  <c r="E36" i="7"/>
  <c r="H42" i="8"/>
  <c r="E10" i="7"/>
  <c r="E18" i="7"/>
  <c r="E26" i="7"/>
  <c r="E33" i="7"/>
  <c r="K37" i="7"/>
  <c r="K51" i="7" s="1"/>
  <c r="K41" i="7" s="1"/>
  <c r="E39" i="7"/>
  <c r="E44" i="7"/>
  <c r="Z51" i="8"/>
  <c r="Z41" i="8" s="1"/>
  <c r="K51" i="8"/>
  <c r="K41" i="8" s="1"/>
  <c r="Z38" i="8"/>
  <c r="Z42" i="8"/>
  <c r="W38" i="8"/>
  <c r="W42" i="8"/>
  <c r="N42" i="8"/>
  <c r="N38" i="8"/>
  <c r="W51" i="8"/>
  <c r="W41" i="8" s="1"/>
  <c r="Q38" i="8"/>
  <c r="Q42" i="8"/>
  <c r="Q51" i="8"/>
  <c r="Q41" i="8" s="1"/>
  <c r="K38" i="8"/>
  <c r="K42" i="8"/>
  <c r="T38" i="8"/>
  <c r="T42" i="8"/>
  <c r="T51" i="8"/>
  <c r="T41" i="8" s="1"/>
  <c r="N51" i="7"/>
  <c r="N41" i="7" s="1"/>
  <c r="E50" i="7"/>
  <c r="N39" i="7"/>
  <c r="E48" i="7"/>
  <c r="E20" i="7"/>
  <c r="H39" i="7"/>
  <c r="E38" i="7"/>
  <c r="E41" i="7"/>
  <c r="E49" i="7"/>
  <c r="E6" i="7"/>
  <c r="E51" i="7"/>
  <c r="E19" i="7"/>
  <c r="E16" i="7"/>
  <c r="E12" i="7"/>
  <c r="E23" i="7"/>
  <c r="D51" i="6"/>
  <c r="C51" i="6"/>
  <c r="Z50" i="6"/>
  <c r="W50" i="6"/>
  <c r="T50" i="6"/>
  <c r="Q50" i="6"/>
  <c r="N50" i="6"/>
  <c r="K50" i="6"/>
  <c r="H50" i="6"/>
  <c r="D50" i="6"/>
  <c r="C50" i="6"/>
  <c r="Z49" i="6"/>
  <c r="W49" i="6"/>
  <c r="T49" i="6"/>
  <c r="Q49" i="6"/>
  <c r="N49" i="6"/>
  <c r="K49" i="6"/>
  <c r="H49" i="6"/>
  <c r="D49" i="6"/>
  <c r="C49" i="6"/>
  <c r="Z48" i="6"/>
  <c r="W48" i="6"/>
  <c r="T48" i="6"/>
  <c r="Q48" i="6"/>
  <c r="N48" i="6"/>
  <c r="K48" i="6"/>
  <c r="H48" i="6"/>
  <c r="D48" i="6"/>
  <c r="C48" i="6"/>
  <c r="E47" i="6"/>
  <c r="D47" i="6"/>
  <c r="C47" i="6"/>
  <c r="Z46" i="6"/>
  <c r="W46" i="6"/>
  <c r="T46" i="6"/>
  <c r="Q46" i="6"/>
  <c r="N46" i="6"/>
  <c r="K46" i="6"/>
  <c r="H46" i="6"/>
  <c r="D46" i="6"/>
  <c r="C46" i="6"/>
  <c r="Z45" i="6"/>
  <c r="W45" i="6"/>
  <c r="T45" i="6"/>
  <c r="Q45" i="6"/>
  <c r="N45" i="6"/>
  <c r="K45" i="6"/>
  <c r="H45" i="6"/>
  <c r="D45" i="6"/>
  <c r="C45" i="6"/>
  <c r="Z44" i="6"/>
  <c r="W44" i="6"/>
  <c r="T44" i="6"/>
  <c r="Q44" i="6"/>
  <c r="N44" i="6"/>
  <c r="K44" i="6"/>
  <c r="H44" i="6"/>
  <c r="D44" i="6"/>
  <c r="C44" i="6"/>
  <c r="Z43" i="6"/>
  <c r="W43" i="6"/>
  <c r="T43" i="6"/>
  <c r="Q43" i="6"/>
  <c r="N43" i="6"/>
  <c r="K43" i="6"/>
  <c r="H43" i="6"/>
  <c r="D43" i="6"/>
  <c r="C43" i="6"/>
  <c r="D42" i="6"/>
  <c r="C42" i="6"/>
  <c r="D41" i="6"/>
  <c r="C41" i="6"/>
  <c r="Z40" i="6"/>
  <c r="W40" i="6"/>
  <c r="T40" i="6"/>
  <c r="Q40" i="6"/>
  <c r="N40" i="6"/>
  <c r="K40" i="6"/>
  <c r="H40" i="6"/>
  <c r="D40" i="6"/>
  <c r="C40" i="6"/>
  <c r="D39" i="6"/>
  <c r="C39" i="6"/>
  <c r="E39" i="6" s="1"/>
  <c r="D38" i="6"/>
  <c r="C38" i="6"/>
  <c r="D37" i="6"/>
  <c r="C37" i="6"/>
  <c r="Z36" i="6"/>
  <c r="W36" i="6"/>
  <c r="T36" i="6"/>
  <c r="Q36" i="6"/>
  <c r="N36" i="6"/>
  <c r="K36" i="6"/>
  <c r="H36" i="6"/>
  <c r="D36" i="6"/>
  <c r="C36" i="6"/>
  <c r="Z35" i="6"/>
  <c r="W35" i="6"/>
  <c r="T35" i="6"/>
  <c r="Q35" i="6"/>
  <c r="N35" i="6"/>
  <c r="K35" i="6"/>
  <c r="H35" i="6"/>
  <c r="D35" i="6"/>
  <c r="C35" i="6"/>
  <c r="E35" i="6" s="1"/>
  <c r="Z34" i="6"/>
  <c r="W34" i="6"/>
  <c r="T34" i="6"/>
  <c r="Q34" i="6"/>
  <c r="N34" i="6"/>
  <c r="K34" i="6"/>
  <c r="H34" i="6"/>
  <c r="D34" i="6"/>
  <c r="C34" i="6"/>
  <c r="Z33" i="6"/>
  <c r="W33" i="6"/>
  <c r="T33" i="6"/>
  <c r="Q33" i="6"/>
  <c r="N33" i="6"/>
  <c r="K33" i="6"/>
  <c r="H33" i="6"/>
  <c r="D33" i="6"/>
  <c r="C33" i="6"/>
  <c r="Z32" i="6"/>
  <c r="W32" i="6"/>
  <c r="T32" i="6"/>
  <c r="Q32" i="6"/>
  <c r="N32" i="6"/>
  <c r="K32" i="6"/>
  <c r="H32" i="6"/>
  <c r="D32" i="6"/>
  <c r="C32" i="6"/>
  <c r="Z31" i="6"/>
  <c r="W31" i="6"/>
  <c r="T31" i="6"/>
  <c r="Q31" i="6"/>
  <c r="N31" i="6"/>
  <c r="K31" i="6"/>
  <c r="H31" i="6"/>
  <c r="D31" i="6"/>
  <c r="C31" i="6"/>
  <c r="Z30" i="6"/>
  <c r="W30" i="6"/>
  <c r="T30" i="6"/>
  <c r="Q30" i="6"/>
  <c r="N30" i="6"/>
  <c r="K30" i="6"/>
  <c r="H30" i="6"/>
  <c r="D30" i="6"/>
  <c r="C30" i="6"/>
  <c r="Z29" i="6"/>
  <c r="W29" i="6"/>
  <c r="T29" i="6"/>
  <c r="Q29" i="6"/>
  <c r="N29" i="6"/>
  <c r="K29" i="6"/>
  <c r="H29" i="6"/>
  <c r="D29" i="6"/>
  <c r="C29" i="6"/>
  <c r="D28" i="6"/>
  <c r="C28" i="6"/>
  <c r="Z27" i="6"/>
  <c r="W27" i="6"/>
  <c r="T27" i="6"/>
  <c r="Q27" i="6"/>
  <c r="N27" i="6"/>
  <c r="K27" i="6"/>
  <c r="H27" i="6"/>
  <c r="D27" i="6"/>
  <c r="C27" i="6"/>
  <c r="Z26" i="6"/>
  <c r="W26" i="6"/>
  <c r="T26" i="6"/>
  <c r="Q26" i="6"/>
  <c r="N26" i="6"/>
  <c r="K26" i="6"/>
  <c r="H26" i="6"/>
  <c r="D26" i="6"/>
  <c r="C26" i="6"/>
  <c r="Z25" i="6"/>
  <c r="W25" i="6"/>
  <c r="T25" i="6"/>
  <c r="Q25" i="6"/>
  <c r="N25" i="6"/>
  <c r="K25" i="6"/>
  <c r="H25" i="6"/>
  <c r="D25" i="6"/>
  <c r="C25" i="6"/>
  <c r="Z24" i="6"/>
  <c r="W24" i="6"/>
  <c r="T24" i="6"/>
  <c r="Q24" i="6"/>
  <c r="N24" i="6"/>
  <c r="K24" i="6"/>
  <c r="H24" i="6"/>
  <c r="D24" i="6"/>
  <c r="C24" i="6"/>
  <c r="Z23" i="6"/>
  <c r="W23" i="6"/>
  <c r="T23" i="6"/>
  <c r="Q23" i="6"/>
  <c r="N23" i="6"/>
  <c r="K23" i="6"/>
  <c r="H23" i="6"/>
  <c r="D23" i="6"/>
  <c r="C23" i="6"/>
  <c r="Z22" i="6"/>
  <c r="W22" i="6"/>
  <c r="T22" i="6"/>
  <c r="Q22" i="6"/>
  <c r="N22" i="6"/>
  <c r="K22" i="6"/>
  <c r="H22" i="6"/>
  <c r="D22" i="6"/>
  <c r="C22" i="6"/>
  <c r="Z21" i="6"/>
  <c r="W21" i="6"/>
  <c r="T21" i="6"/>
  <c r="Q21" i="6"/>
  <c r="N21" i="6"/>
  <c r="K21" i="6"/>
  <c r="H21" i="6"/>
  <c r="D21" i="6"/>
  <c r="C21" i="6"/>
  <c r="Z20" i="6"/>
  <c r="W20" i="6"/>
  <c r="T20" i="6"/>
  <c r="Q20" i="6"/>
  <c r="N20" i="6"/>
  <c r="K20" i="6"/>
  <c r="H20" i="6"/>
  <c r="D20" i="6"/>
  <c r="C20" i="6"/>
  <c r="E20" i="6" s="1"/>
  <c r="Z19" i="6"/>
  <c r="W19" i="6"/>
  <c r="T19" i="6"/>
  <c r="Q19" i="6"/>
  <c r="N19" i="6"/>
  <c r="K19" i="6"/>
  <c r="H19" i="6"/>
  <c r="D19" i="6"/>
  <c r="C19" i="6"/>
  <c r="Z18" i="6"/>
  <c r="W18" i="6"/>
  <c r="T18" i="6"/>
  <c r="Q18" i="6"/>
  <c r="N18" i="6"/>
  <c r="K18" i="6"/>
  <c r="H18" i="6"/>
  <c r="D18" i="6"/>
  <c r="C18" i="6"/>
  <c r="Z17" i="6"/>
  <c r="W17" i="6"/>
  <c r="T17" i="6"/>
  <c r="Q17" i="6"/>
  <c r="N17" i="6"/>
  <c r="K17" i="6"/>
  <c r="H17" i="6"/>
  <c r="D17" i="6"/>
  <c r="C17" i="6"/>
  <c r="Z16" i="6"/>
  <c r="W16" i="6"/>
  <c r="T16" i="6"/>
  <c r="Q16" i="6"/>
  <c r="N16" i="6"/>
  <c r="K16" i="6"/>
  <c r="H16" i="6"/>
  <c r="D16" i="6"/>
  <c r="C16" i="6"/>
  <c r="Z15" i="6"/>
  <c r="W15" i="6"/>
  <c r="T15" i="6"/>
  <c r="Q15" i="6"/>
  <c r="N15" i="6"/>
  <c r="K15" i="6"/>
  <c r="H15" i="6"/>
  <c r="D15" i="6"/>
  <c r="C15" i="6"/>
  <c r="Z14" i="6"/>
  <c r="W14" i="6"/>
  <c r="T14" i="6"/>
  <c r="Q14" i="6"/>
  <c r="N14" i="6"/>
  <c r="K14" i="6"/>
  <c r="H14" i="6"/>
  <c r="D14" i="6"/>
  <c r="C14" i="6"/>
  <c r="E14" i="6" s="1"/>
  <c r="Z13" i="6"/>
  <c r="W13" i="6"/>
  <c r="T13" i="6"/>
  <c r="Q13" i="6"/>
  <c r="N13" i="6"/>
  <c r="K13" i="6"/>
  <c r="H13" i="6"/>
  <c r="D13" i="6"/>
  <c r="C13" i="6"/>
  <c r="E13" i="6" s="1"/>
  <c r="Z12" i="6"/>
  <c r="W12" i="6"/>
  <c r="T12" i="6"/>
  <c r="Q12" i="6"/>
  <c r="N12" i="6"/>
  <c r="K12" i="6"/>
  <c r="H12" i="6"/>
  <c r="D12" i="6"/>
  <c r="C12" i="6"/>
  <c r="Z11" i="6"/>
  <c r="W11" i="6"/>
  <c r="T11" i="6"/>
  <c r="Q11" i="6"/>
  <c r="N11" i="6"/>
  <c r="K11" i="6"/>
  <c r="H11" i="6"/>
  <c r="D11" i="6"/>
  <c r="C11" i="6"/>
  <c r="E11" i="6" s="1"/>
  <c r="Z10" i="6"/>
  <c r="W10" i="6"/>
  <c r="T10" i="6"/>
  <c r="Q10" i="6"/>
  <c r="N10" i="6"/>
  <c r="K10" i="6"/>
  <c r="H10" i="6"/>
  <c r="D10" i="6"/>
  <c r="C10" i="6"/>
  <c r="Z9" i="6"/>
  <c r="W9" i="6"/>
  <c r="T9" i="6"/>
  <c r="Q9" i="6"/>
  <c r="N9" i="6"/>
  <c r="K9" i="6"/>
  <c r="H9" i="6"/>
  <c r="D9" i="6"/>
  <c r="C9" i="6"/>
  <c r="E8" i="6"/>
  <c r="D8" i="6"/>
  <c r="C8" i="6"/>
  <c r="Z7" i="6"/>
  <c r="W7" i="6"/>
  <c r="T7" i="6"/>
  <c r="Q7" i="6"/>
  <c r="N7" i="6"/>
  <c r="K7" i="6"/>
  <c r="H7" i="6"/>
  <c r="D7" i="6"/>
  <c r="C7" i="6"/>
  <c r="Z6" i="6"/>
  <c r="W6" i="6"/>
  <c r="T6" i="6"/>
  <c r="Q6" i="6"/>
  <c r="N6" i="6"/>
  <c r="K6" i="6"/>
  <c r="H6" i="6"/>
  <c r="D6" i="6"/>
  <c r="C6" i="6"/>
  <c r="E6" i="6" s="1"/>
  <c r="E37" i="6" l="1"/>
  <c r="K39" i="7"/>
  <c r="E44" i="6"/>
  <c r="N38" i="7"/>
  <c r="K38" i="7"/>
  <c r="K42" i="7"/>
  <c r="E12" i="6"/>
  <c r="E29" i="6"/>
  <c r="H38" i="7"/>
  <c r="E23" i="6"/>
  <c r="E25" i="6"/>
  <c r="E32" i="6"/>
  <c r="E49" i="6"/>
  <c r="E10" i="6"/>
  <c r="E26" i="6"/>
  <c r="E33" i="6"/>
  <c r="E19" i="6"/>
  <c r="E27" i="6"/>
  <c r="E34" i="6"/>
  <c r="E45" i="6"/>
  <c r="E51" i="6"/>
  <c r="E21" i="6"/>
  <c r="E36" i="6"/>
  <c r="E22" i="6"/>
  <c r="E15" i="6"/>
  <c r="E30" i="6"/>
  <c r="E42" i="6"/>
  <c r="E16" i="6"/>
  <c r="E38" i="6"/>
  <c r="E24" i="6"/>
  <c r="N37" i="6"/>
  <c r="N39" i="6" s="1"/>
  <c r="H28" i="6"/>
  <c r="T37" i="6"/>
  <c r="T39" i="6" s="1"/>
  <c r="H37" i="6"/>
  <c r="H39" i="6" s="1"/>
  <c r="K28" i="6"/>
  <c r="K37" i="6"/>
  <c r="K39" i="6" s="1"/>
  <c r="T28" i="6"/>
  <c r="Q37" i="6"/>
  <c r="Q39" i="6" s="1"/>
  <c r="W37" i="6"/>
  <c r="W39" i="6" s="1"/>
  <c r="N28" i="6"/>
  <c r="Z37" i="6"/>
  <c r="Z39" i="6" s="1"/>
  <c r="Q28" i="6"/>
  <c r="W28" i="6"/>
  <c r="Z28" i="6"/>
  <c r="E18" i="6"/>
  <c r="E17" i="6"/>
  <c r="E31" i="6"/>
  <c r="E40" i="6"/>
  <c r="E46" i="6"/>
  <c r="E7" i="6"/>
  <c r="E28" i="6"/>
  <c r="E50" i="6"/>
  <c r="E43" i="6"/>
  <c r="E48" i="6"/>
  <c r="E9" i="6"/>
  <c r="E41" i="6"/>
  <c r="D51" i="5"/>
  <c r="C51" i="5"/>
  <c r="Q50" i="5"/>
  <c r="N50" i="5"/>
  <c r="K50" i="5"/>
  <c r="H50" i="5"/>
  <c r="D50" i="5"/>
  <c r="C50" i="5"/>
  <c r="Q49" i="5"/>
  <c r="N49" i="5"/>
  <c r="K49" i="5"/>
  <c r="H49" i="5"/>
  <c r="D49" i="5"/>
  <c r="C49" i="5"/>
  <c r="Q48" i="5"/>
  <c r="N48" i="5"/>
  <c r="K48" i="5"/>
  <c r="H48" i="5"/>
  <c r="D48" i="5"/>
  <c r="C48" i="5"/>
  <c r="E47" i="5"/>
  <c r="D47" i="5"/>
  <c r="C47" i="5"/>
  <c r="Q46" i="5"/>
  <c r="N46" i="5"/>
  <c r="K46" i="5"/>
  <c r="H46" i="5"/>
  <c r="D46" i="5"/>
  <c r="C46" i="5"/>
  <c r="Q45" i="5"/>
  <c r="N45" i="5"/>
  <c r="K45" i="5"/>
  <c r="H45" i="5"/>
  <c r="D45" i="5"/>
  <c r="C45" i="5"/>
  <c r="Q44" i="5"/>
  <c r="N44" i="5"/>
  <c r="K44" i="5"/>
  <c r="H44" i="5"/>
  <c r="D44" i="5"/>
  <c r="C44" i="5"/>
  <c r="Q43" i="5"/>
  <c r="N43" i="5"/>
  <c r="K43" i="5"/>
  <c r="H43" i="5"/>
  <c r="D43" i="5"/>
  <c r="C43" i="5"/>
  <c r="D42" i="5"/>
  <c r="C42" i="5"/>
  <c r="D41" i="5"/>
  <c r="C41" i="5"/>
  <c r="Q40" i="5"/>
  <c r="N40" i="5"/>
  <c r="K40" i="5"/>
  <c r="H40" i="5"/>
  <c r="D40" i="5"/>
  <c r="C40" i="5"/>
  <c r="D39" i="5"/>
  <c r="C39" i="5"/>
  <c r="D38" i="5"/>
  <c r="C38" i="5"/>
  <c r="D37" i="5"/>
  <c r="C37" i="5"/>
  <c r="Q36" i="5"/>
  <c r="N36" i="5"/>
  <c r="K36" i="5"/>
  <c r="H36" i="5"/>
  <c r="D36" i="5"/>
  <c r="C36" i="5"/>
  <c r="E36" i="5" s="1"/>
  <c r="Q35" i="5"/>
  <c r="N35" i="5"/>
  <c r="K35" i="5"/>
  <c r="H35" i="5"/>
  <c r="D35" i="5"/>
  <c r="C35" i="5"/>
  <c r="Q34" i="5"/>
  <c r="N34" i="5"/>
  <c r="K34" i="5"/>
  <c r="H34" i="5"/>
  <c r="D34" i="5"/>
  <c r="C34" i="5"/>
  <c r="Q33" i="5"/>
  <c r="N33" i="5"/>
  <c r="K33" i="5"/>
  <c r="H33" i="5"/>
  <c r="D33" i="5"/>
  <c r="C33" i="5"/>
  <c r="Q32" i="5"/>
  <c r="N32" i="5"/>
  <c r="K32" i="5"/>
  <c r="H32" i="5"/>
  <c r="D32" i="5"/>
  <c r="C32" i="5"/>
  <c r="E32" i="5" s="1"/>
  <c r="Q31" i="5"/>
  <c r="N31" i="5"/>
  <c r="K31" i="5"/>
  <c r="H31" i="5"/>
  <c r="D31" i="5"/>
  <c r="C31" i="5"/>
  <c r="Q30" i="5"/>
  <c r="N30" i="5"/>
  <c r="K30" i="5"/>
  <c r="H30" i="5"/>
  <c r="D30" i="5"/>
  <c r="C30" i="5"/>
  <c r="Q29" i="5"/>
  <c r="N29" i="5"/>
  <c r="K29" i="5"/>
  <c r="H29" i="5"/>
  <c r="D29" i="5"/>
  <c r="C29" i="5"/>
  <c r="D28" i="5"/>
  <c r="C28" i="5"/>
  <c r="Q27" i="5"/>
  <c r="N27" i="5"/>
  <c r="K27" i="5"/>
  <c r="H27" i="5"/>
  <c r="D27" i="5"/>
  <c r="C27" i="5"/>
  <c r="E27" i="5" s="1"/>
  <c r="Q26" i="5"/>
  <c r="N26" i="5"/>
  <c r="K26" i="5"/>
  <c r="H26" i="5"/>
  <c r="D26" i="5"/>
  <c r="C26" i="5"/>
  <c r="E26" i="5" s="1"/>
  <c r="Q25" i="5"/>
  <c r="N25" i="5"/>
  <c r="K25" i="5"/>
  <c r="H25" i="5"/>
  <c r="D25" i="5"/>
  <c r="C25" i="5"/>
  <c r="Q24" i="5"/>
  <c r="N24" i="5"/>
  <c r="K24" i="5"/>
  <c r="H24" i="5"/>
  <c r="D24" i="5"/>
  <c r="C24" i="5"/>
  <c r="Q23" i="5"/>
  <c r="N23" i="5"/>
  <c r="K23" i="5"/>
  <c r="H23" i="5"/>
  <c r="D23" i="5"/>
  <c r="C23" i="5"/>
  <c r="Q22" i="5"/>
  <c r="N22" i="5"/>
  <c r="K22" i="5"/>
  <c r="H22" i="5"/>
  <c r="D22" i="5"/>
  <c r="C22" i="5"/>
  <c r="Q21" i="5"/>
  <c r="N21" i="5"/>
  <c r="K21" i="5"/>
  <c r="H21" i="5"/>
  <c r="D21" i="5"/>
  <c r="C21" i="5"/>
  <c r="Q20" i="5"/>
  <c r="N20" i="5"/>
  <c r="K20" i="5"/>
  <c r="H20" i="5"/>
  <c r="D20" i="5"/>
  <c r="C20" i="5"/>
  <c r="Q19" i="5"/>
  <c r="N19" i="5"/>
  <c r="K19" i="5"/>
  <c r="H19" i="5"/>
  <c r="D19" i="5"/>
  <c r="C19" i="5"/>
  <c r="E19" i="5" s="1"/>
  <c r="Q18" i="5"/>
  <c r="N18" i="5"/>
  <c r="K18" i="5"/>
  <c r="H18" i="5"/>
  <c r="D18" i="5"/>
  <c r="C18" i="5"/>
  <c r="E18" i="5" s="1"/>
  <c r="Q17" i="5"/>
  <c r="N17" i="5"/>
  <c r="K17" i="5"/>
  <c r="H17" i="5"/>
  <c r="D17" i="5"/>
  <c r="C17" i="5"/>
  <c r="Q16" i="5"/>
  <c r="N16" i="5"/>
  <c r="K16" i="5"/>
  <c r="H16" i="5"/>
  <c r="D16" i="5"/>
  <c r="C16" i="5"/>
  <c r="Q15" i="5"/>
  <c r="N15" i="5"/>
  <c r="K15" i="5"/>
  <c r="H15" i="5"/>
  <c r="D15" i="5"/>
  <c r="C15" i="5"/>
  <c r="Q14" i="5"/>
  <c r="N14" i="5"/>
  <c r="K14" i="5"/>
  <c r="H14" i="5"/>
  <c r="D14" i="5"/>
  <c r="C14" i="5"/>
  <c r="Q13" i="5"/>
  <c r="N13" i="5"/>
  <c r="K13" i="5"/>
  <c r="H13" i="5"/>
  <c r="D13" i="5"/>
  <c r="C13" i="5"/>
  <c r="Q12" i="5"/>
  <c r="N12" i="5"/>
  <c r="K12" i="5"/>
  <c r="H12" i="5"/>
  <c r="D12" i="5"/>
  <c r="C12" i="5"/>
  <c r="Q11" i="5"/>
  <c r="N11" i="5"/>
  <c r="K11" i="5"/>
  <c r="H11" i="5"/>
  <c r="D11" i="5"/>
  <c r="C11" i="5"/>
  <c r="Q10" i="5"/>
  <c r="N10" i="5"/>
  <c r="K10" i="5"/>
  <c r="H10" i="5"/>
  <c r="D10" i="5"/>
  <c r="C10" i="5"/>
  <c r="E10" i="5" s="1"/>
  <c r="Q9" i="5"/>
  <c r="N9" i="5"/>
  <c r="K9" i="5"/>
  <c r="H9" i="5"/>
  <c r="D9" i="5"/>
  <c r="C9" i="5"/>
  <c r="E8" i="5"/>
  <c r="D8" i="5"/>
  <c r="C8" i="5"/>
  <c r="Q7" i="5"/>
  <c r="N7" i="5"/>
  <c r="K7" i="5"/>
  <c r="H7" i="5"/>
  <c r="D7" i="5"/>
  <c r="C7" i="5"/>
  <c r="Q6" i="5"/>
  <c r="N6" i="5"/>
  <c r="K6" i="5"/>
  <c r="H6" i="5"/>
  <c r="D6" i="5"/>
  <c r="C6" i="5"/>
  <c r="E51" i="5" l="1"/>
  <c r="E15" i="5"/>
  <c r="E23" i="5"/>
  <c r="E29" i="5"/>
  <c r="E43" i="5"/>
  <c r="E16" i="5"/>
  <c r="E24" i="5"/>
  <c r="E12" i="5"/>
  <c r="E20" i="5"/>
  <c r="E28" i="5"/>
  <c r="N51" i="6"/>
  <c r="N41" i="6" s="1"/>
  <c r="E13" i="5"/>
  <c r="E25" i="5"/>
  <c r="E31" i="5"/>
  <c r="E39" i="5"/>
  <c r="E41" i="5"/>
  <c r="H51" i="6"/>
  <c r="H41" i="6" s="1"/>
  <c r="E6" i="5"/>
  <c r="E34" i="5"/>
  <c r="E40" i="5"/>
  <c r="E42" i="5"/>
  <c r="E44" i="5"/>
  <c r="T38" i="6"/>
  <c r="T42" i="6"/>
  <c r="Q42" i="6"/>
  <c r="Q38" i="6"/>
  <c r="N38" i="6"/>
  <c r="N42" i="6"/>
  <c r="Q51" i="6"/>
  <c r="Q41" i="6" s="1"/>
  <c r="W51" i="6"/>
  <c r="W41" i="6" s="1"/>
  <c r="K42" i="6"/>
  <c r="K38" i="6"/>
  <c r="K51" i="6"/>
  <c r="K41" i="6" s="1"/>
  <c r="H38" i="6"/>
  <c r="H42" i="6"/>
  <c r="Z38" i="6"/>
  <c r="Z42" i="6"/>
  <c r="T51" i="6"/>
  <c r="T41" i="6" s="1"/>
  <c r="Z51" i="6"/>
  <c r="Z41" i="6" s="1"/>
  <c r="W42" i="6"/>
  <c r="W38" i="6"/>
  <c r="E37" i="5"/>
  <c r="Q28" i="5"/>
  <c r="E48" i="5"/>
  <c r="E46" i="5"/>
  <c r="H37" i="5"/>
  <c r="H39" i="5" s="1"/>
  <c r="E30" i="5"/>
  <c r="H28" i="5"/>
  <c r="K37" i="5"/>
  <c r="K39" i="5" s="1"/>
  <c r="E33" i="5"/>
  <c r="N37" i="5"/>
  <c r="N39" i="5" s="1"/>
  <c r="K28" i="5"/>
  <c r="Q37" i="5"/>
  <c r="Q39" i="5" s="1"/>
  <c r="E11" i="5"/>
  <c r="E35" i="5"/>
  <c r="E45" i="5"/>
  <c r="N28" i="5"/>
  <c r="E49" i="5"/>
  <c r="E50" i="5"/>
  <c r="E38" i="5"/>
  <c r="E22" i="5"/>
  <c r="E21" i="5"/>
  <c r="E7" i="5"/>
  <c r="E17" i="5"/>
  <c r="E14" i="5"/>
  <c r="E9" i="5"/>
  <c r="D51" i="4"/>
  <c r="C51" i="4"/>
  <c r="Z50" i="4"/>
  <c r="W50" i="4"/>
  <c r="T50" i="4"/>
  <c r="Q50" i="4"/>
  <c r="N50" i="4"/>
  <c r="K50" i="4"/>
  <c r="H50" i="4"/>
  <c r="D50" i="4"/>
  <c r="C50" i="4"/>
  <c r="Z49" i="4"/>
  <c r="W49" i="4"/>
  <c r="T49" i="4"/>
  <c r="Q49" i="4"/>
  <c r="N49" i="4"/>
  <c r="K49" i="4"/>
  <c r="H49" i="4"/>
  <c r="D49" i="4"/>
  <c r="C49" i="4"/>
  <c r="Z48" i="4"/>
  <c r="W48" i="4"/>
  <c r="T48" i="4"/>
  <c r="Q48" i="4"/>
  <c r="N48" i="4"/>
  <c r="K48" i="4"/>
  <c r="H48" i="4"/>
  <c r="D48" i="4"/>
  <c r="C48" i="4"/>
  <c r="E47" i="4"/>
  <c r="D47" i="4"/>
  <c r="C47" i="4"/>
  <c r="Z46" i="4"/>
  <c r="W46" i="4"/>
  <c r="T46" i="4"/>
  <c r="Q46" i="4"/>
  <c r="N46" i="4"/>
  <c r="K46" i="4"/>
  <c r="H46" i="4"/>
  <c r="D46" i="4"/>
  <c r="C46" i="4"/>
  <c r="Z45" i="4"/>
  <c r="W45" i="4"/>
  <c r="T45" i="4"/>
  <c r="Q45" i="4"/>
  <c r="N45" i="4"/>
  <c r="K45" i="4"/>
  <c r="H45" i="4"/>
  <c r="D45" i="4"/>
  <c r="C45" i="4"/>
  <c r="Z44" i="4"/>
  <c r="W44" i="4"/>
  <c r="T44" i="4"/>
  <c r="Q44" i="4"/>
  <c r="N44" i="4"/>
  <c r="K44" i="4"/>
  <c r="H44" i="4"/>
  <c r="D44" i="4"/>
  <c r="C44" i="4"/>
  <c r="Z43" i="4"/>
  <c r="W43" i="4"/>
  <c r="T43" i="4"/>
  <c r="Q43" i="4"/>
  <c r="N43" i="4"/>
  <c r="K43" i="4"/>
  <c r="H43" i="4"/>
  <c r="D43" i="4"/>
  <c r="C43" i="4"/>
  <c r="D42" i="4"/>
  <c r="C42" i="4"/>
  <c r="D41" i="4"/>
  <c r="C41" i="4"/>
  <c r="Z40" i="4"/>
  <c r="W40" i="4"/>
  <c r="T40" i="4"/>
  <c r="Q40" i="4"/>
  <c r="N40" i="4"/>
  <c r="K40" i="4"/>
  <c r="H40" i="4"/>
  <c r="D40" i="4"/>
  <c r="C40" i="4"/>
  <c r="D39" i="4"/>
  <c r="C39" i="4"/>
  <c r="D38" i="4"/>
  <c r="C38" i="4"/>
  <c r="D37" i="4"/>
  <c r="C37" i="4"/>
  <c r="Z36" i="4"/>
  <c r="W36" i="4"/>
  <c r="T36" i="4"/>
  <c r="Q36" i="4"/>
  <c r="N36" i="4"/>
  <c r="K36" i="4"/>
  <c r="H36" i="4"/>
  <c r="D36" i="4"/>
  <c r="C36" i="4"/>
  <c r="Z35" i="4"/>
  <c r="W35" i="4"/>
  <c r="T35" i="4"/>
  <c r="Q35" i="4"/>
  <c r="N35" i="4"/>
  <c r="K35" i="4"/>
  <c r="H35" i="4"/>
  <c r="D35" i="4"/>
  <c r="C35" i="4"/>
  <c r="Z34" i="4"/>
  <c r="W34" i="4"/>
  <c r="T34" i="4"/>
  <c r="Q34" i="4"/>
  <c r="N34" i="4"/>
  <c r="K34" i="4"/>
  <c r="H34" i="4"/>
  <c r="D34" i="4"/>
  <c r="C34" i="4"/>
  <c r="Z33" i="4"/>
  <c r="W33" i="4"/>
  <c r="T33" i="4"/>
  <c r="Q33" i="4"/>
  <c r="N33" i="4"/>
  <c r="K33" i="4"/>
  <c r="H33" i="4"/>
  <c r="D33" i="4"/>
  <c r="C33" i="4"/>
  <c r="Z32" i="4"/>
  <c r="W32" i="4"/>
  <c r="T32" i="4"/>
  <c r="Q32" i="4"/>
  <c r="N32" i="4"/>
  <c r="K32" i="4"/>
  <c r="H32" i="4"/>
  <c r="D32" i="4"/>
  <c r="C32" i="4"/>
  <c r="Z31" i="4"/>
  <c r="W31" i="4"/>
  <c r="T31" i="4"/>
  <c r="Q31" i="4"/>
  <c r="N31" i="4"/>
  <c r="K31" i="4"/>
  <c r="H31" i="4"/>
  <c r="D31" i="4"/>
  <c r="C31" i="4"/>
  <c r="Z30" i="4"/>
  <c r="Z28" i="4" s="1"/>
  <c r="W30" i="4"/>
  <c r="W28" i="4" s="1"/>
  <c r="T30" i="4"/>
  <c r="T28" i="4" s="1"/>
  <c r="Q30" i="4"/>
  <c r="Q28" i="4" s="1"/>
  <c r="N30" i="4"/>
  <c r="N28" i="4" s="1"/>
  <c r="K30" i="4"/>
  <c r="K28" i="4" s="1"/>
  <c r="H30" i="4"/>
  <c r="H28" i="4" s="1"/>
  <c r="D30" i="4"/>
  <c r="C30" i="4"/>
  <c r="Z29" i="4"/>
  <c r="W29" i="4"/>
  <c r="T29" i="4"/>
  <c r="Q29" i="4"/>
  <c r="N29" i="4"/>
  <c r="K29" i="4"/>
  <c r="H29" i="4"/>
  <c r="D29" i="4"/>
  <c r="C29" i="4"/>
  <c r="D28" i="4"/>
  <c r="C28" i="4"/>
  <c r="Z27" i="4"/>
  <c r="W27" i="4"/>
  <c r="T27" i="4"/>
  <c r="Q27" i="4"/>
  <c r="N27" i="4"/>
  <c r="K27" i="4"/>
  <c r="H27" i="4"/>
  <c r="D27" i="4"/>
  <c r="C27" i="4"/>
  <c r="D26" i="4"/>
  <c r="C26" i="4"/>
  <c r="Z25" i="4"/>
  <c r="W25" i="4"/>
  <c r="T25" i="4"/>
  <c r="Q25" i="4"/>
  <c r="N25" i="4"/>
  <c r="K25" i="4"/>
  <c r="H25" i="4"/>
  <c r="D25" i="4"/>
  <c r="C25" i="4"/>
  <c r="Z24" i="4"/>
  <c r="W24" i="4"/>
  <c r="T24" i="4"/>
  <c r="Q24" i="4"/>
  <c r="N24" i="4"/>
  <c r="K24" i="4"/>
  <c r="H24" i="4"/>
  <c r="D24" i="4"/>
  <c r="C24" i="4"/>
  <c r="Z23" i="4"/>
  <c r="W23" i="4"/>
  <c r="T23" i="4"/>
  <c r="Q23" i="4"/>
  <c r="N23" i="4"/>
  <c r="K23" i="4"/>
  <c r="H23" i="4"/>
  <c r="D23" i="4"/>
  <c r="C23" i="4"/>
  <c r="Z22" i="4"/>
  <c r="W22" i="4"/>
  <c r="T22" i="4"/>
  <c r="Q22" i="4"/>
  <c r="N22" i="4"/>
  <c r="K22" i="4"/>
  <c r="H22" i="4"/>
  <c r="D22" i="4"/>
  <c r="C22" i="4"/>
  <c r="Z21" i="4"/>
  <c r="W21" i="4"/>
  <c r="T21" i="4"/>
  <c r="Q21" i="4"/>
  <c r="N21" i="4"/>
  <c r="K21" i="4"/>
  <c r="H21" i="4"/>
  <c r="D21" i="4"/>
  <c r="C21" i="4"/>
  <c r="E21" i="4" s="1"/>
  <c r="Z20" i="4"/>
  <c r="W20" i="4"/>
  <c r="T20" i="4"/>
  <c r="Q20" i="4"/>
  <c r="N20" i="4"/>
  <c r="K20" i="4"/>
  <c r="H20" i="4"/>
  <c r="D20" i="4"/>
  <c r="C20" i="4"/>
  <c r="Z19" i="4"/>
  <c r="W19" i="4"/>
  <c r="T19" i="4"/>
  <c r="Q19" i="4"/>
  <c r="N19" i="4"/>
  <c r="K19" i="4"/>
  <c r="H19" i="4"/>
  <c r="D19" i="4"/>
  <c r="C19" i="4"/>
  <c r="Z18" i="4"/>
  <c r="W18" i="4"/>
  <c r="T18" i="4"/>
  <c r="Q18" i="4"/>
  <c r="N18" i="4"/>
  <c r="K18" i="4"/>
  <c r="H18" i="4"/>
  <c r="D18" i="4"/>
  <c r="C18" i="4"/>
  <c r="Z17" i="4"/>
  <c r="W17" i="4"/>
  <c r="T17" i="4"/>
  <c r="Q17" i="4"/>
  <c r="N17" i="4"/>
  <c r="K17" i="4"/>
  <c r="H17" i="4"/>
  <c r="D17" i="4"/>
  <c r="C17" i="4"/>
  <c r="Z16" i="4"/>
  <c r="W16" i="4"/>
  <c r="T16" i="4"/>
  <c r="Q16" i="4"/>
  <c r="N16" i="4"/>
  <c r="K16" i="4"/>
  <c r="H16" i="4"/>
  <c r="D16" i="4"/>
  <c r="C16" i="4"/>
  <c r="Z15" i="4"/>
  <c r="W15" i="4"/>
  <c r="T15" i="4"/>
  <c r="Q15" i="4"/>
  <c r="N15" i="4"/>
  <c r="K15" i="4"/>
  <c r="H15" i="4"/>
  <c r="D15" i="4"/>
  <c r="C15" i="4"/>
  <c r="Z14" i="4"/>
  <c r="W14" i="4"/>
  <c r="T14" i="4"/>
  <c r="Q14" i="4"/>
  <c r="N14" i="4"/>
  <c r="K14" i="4"/>
  <c r="H14" i="4"/>
  <c r="D14" i="4"/>
  <c r="C14" i="4"/>
  <c r="Z13" i="4"/>
  <c r="W13" i="4"/>
  <c r="T13" i="4"/>
  <c r="Q13" i="4"/>
  <c r="N13" i="4"/>
  <c r="K13" i="4"/>
  <c r="H13" i="4"/>
  <c r="D13" i="4"/>
  <c r="C13" i="4"/>
  <c r="Z12" i="4"/>
  <c r="W12" i="4"/>
  <c r="T12" i="4"/>
  <c r="Q12" i="4"/>
  <c r="N12" i="4"/>
  <c r="K12" i="4"/>
  <c r="H12" i="4"/>
  <c r="D12" i="4"/>
  <c r="C12" i="4"/>
  <c r="Z11" i="4"/>
  <c r="W11" i="4"/>
  <c r="T11" i="4"/>
  <c r="Q11" i="4"/>
  <c r="N11" i="4"/>
  <c r="K11" i="4"/>
  <c r="H11" i="4"/>
  <c r="D11" i="4"/>
  <c r="C11" i="4"/>
  <c r="Z10" i="4"/>
  <c r="W10" i="4"/>
  <c r="T10" i="4"/>
  <c r="Q10" i="4"/>
  <c r="N10" i="4"/>
  <c r="K10" i="4"/>
  <c r="H10" i="4"/>
  <c r="D10" i="4"/>
  <c r="C10" i="4"/>
  <c r="Z9" i="4"/>
  <c r="W9" i="4"/>
  <c r="T9" i="4"/>
  <c r="Q9" i="4"/>
  <c r="N9" i="4"/>
  <c r="K9" i="4"/>
  <c r="H9" i="4"/>
  <c r="D9" i="4"/>
  <c r="C9" i="4"/>
  <c r="E8" i="4"/>
  <c r="D8" i="4"/>
  <c r="C8" i="4"/>
  <c r="Z7" i="4"/>
  <c r="W7" i="4"/>
  <c r="T7" i="4"/>
  <c r="Q7" i="4"/>
  <c r="N7" i="4"/>
  <c r="K7" i="4"/>
  <c r="H7" i="4"/>
  <c r="D7" i="4"/>
  <c r="C7" i="4"/>
  <c r="Z6" i="4"/>
  <c r="W6" i="4"/>
  <c r="T6" i="4"/>
  <c r="Q6" i="4"/>
  <c r="N6" i="4"/>
  <c r="K6" i="4"/>
  <c r="H6" i="4"/>
  <c r="C6" i="4"/>
  <c r="E6" i="4" s="1"/>
  <c r="H51" i="5" l="1"/>
  <c r="H41" i="5" s="1"/>
  <c r="E25" i="4"/>
  <c r="K51" i="5"/>
  <c r="K41" i="5" s="1"/>
  <c r="H37" i="4"/>
  <c r="H39" i="4" s="1"/>
  <c r="E29" i="4"/>
  <c r="K37" i="4"/>
  <c r="K39" i="4" s="1"/>
  <c r="H42" i="5"/>
  <c r="H38" i="5"/>
  <c r="K42" i="5"/>
  <c r="K38" i="5"/>
  <c r="N51" i="5"/>
  <c r="N41" i="5" s="1"/>
  <c r="N38" i="5"/>
  <c r="N42" i="5"/>
  <c r="Q42" i="5"/>
  <c r="Q38" i="5"/>
  <c r="Q51" i="5"/>
  <c r="Q41" i="5" s="1"/>
  <c r="Z37" i="4"/>
  <c r="Z39" i="4" s="1"/>
  <c r="Q37" i="4"/>
  <c r="Q39" i="4" s="1"/>
  <c r="N37" i="4"/>
  <c r="N39" i="4" s="1"/>
  <c r="W37" i="4"/>
  <c r="W39" i="4" s="1"/>
  <c r="Q38" i="4"/>
  <c r="Q42" i="4"/>
  <c r="N51" i="4"/>
  <c r="N41" i="4" s="1"/>
  <c r="T37" i="4"/>
  <c r="T39" i="4" s="1"/>
  <c r="K42" i="4"/>
  <c r="K38" i="4"/>
  <c r="E40" i="4"/>
  <c r="E33" i="4"/>
  <c r="E42" i="4"/>
  <c r="E27" i="4"/>
  <c r="E49" i="4"/>
  <c r="E7" i="4"/>
  <c r="E23" i="4"/>
  <c r="E44" i="4"/>
  <c r="E38" i="4"/>
  <c r="E34" i="4"/>
  <c r="E36" i="4"/>
  <c r="E50" i="4"/>
  <c r="E32" i="4"/>
  <c r="E43" i="4"/>
  <c r="E45" i="4"/>
  <c r="E48" i="4"/>
  <c r="E31" i="4"/>
  <c r="E26" i="4"/>
  <c r="E11" i="4"/>
  <c r="E13" i="4"/>
  <c r="E39" i="4"/>
  <c r="E46" i="4"/>
  <c r="E41" i="4"/>
  <c r="E51" i="4"/>
  <c r="E10" i="4"/>
  <c r="E22" i="4"/>
  <c r="E24" i="4"/>
  <c r="E30" i="4"/>
  <c r="E15" i="4"/>
  <c r="E28" i="4"/>
  <c r="E35" i="4"/>
  <c r="E37" i="4"/>
  <c r="E18" i="4"/>
  <c r="E20" i="4"/>
  <c r="E19" i="4"/>
  <c r="E17" i="4"/>
  <c r="E16" i="4"/>
  <c r="E14" i="4"/>
  <c r="E12" i="4"/>
  <c r="E9" i="4"/>
  <c r="D51" i="3"/>
  <c r="C51" i="3"/>
  <c r="AI50" i="3"/>
  <c r="AF50" i="3"/>
  <c r="AC50" i="3"/>
  <c r="Z50" i="3"/>
  <c r="W50" i="3"/>
  <c r="T50" i="3"/>
  <c r="Q50" i="3"/>
  <c r="N50" i="3"/>
  <c r="K50" i="3"/>
  <c r="H50" i="3"/>
  <c r="D50" i="3"/>
  <c r="C50" i="3"/>
  <c r="AI49" i="3"/>
  <c r="AF49" i="3"/>
  <c r="AC49" i="3"/>
  <c r="Z49" i="3"/>
  <c r="W49" i="3"/>
  <c r="T49" i="3"/>
  <c r="Q49" i="3"/>
  <c r="N49" i="3"/>
  <c r="K49" i="3"/>
  <c r="H49" i="3"/>
  <c r="D49" i="3"/>
  <c r="C49" i="3"/>
  <c r="AI48" i="3"/>
  <c r="AF48" i="3"/>
  <c r="AC48" i="3"/>
  <c r="Z48" i="3"/>
  <c r="W48" i="3"/>
  <c r="T48" i="3"/>
  <c r="Q48" i="3"/>
  <c r="N48" i="3"/>
  <c r="K48" i="3"/>
  <c r="H48" i="3"/>
  <c r="D48" i="3"/>
  <c r="C48" i="3"/>
  <c r="E47" i="3"/>
  <c r="D47" i="3"/>
  <c r="C47" i="3"/>
  <c r="AI46" i="3"/>
  <c r="AF46" i="3"/>
  <c r="AC46" i="3"/>
  <c r="Z46" i="3"/>
  <c r="W46" i="3"/>
  <c r="T46" i="3"/>
  <c r="Q46" i="3"/>
  <c r="N46" i="3"/>
  <c r="K46" i="3"/>
  <c r="H46" i="3"/>
  <c r="D46" i="3"/>
  <c r="C46" i="3"/>
  <c r="AI45" i="3"/>
  <c r="AF45" i="3"/>
  <c r="AC45" i="3"/>
  <c r="Z45" i="3"/>
  <c r="W45" i="3"/>
  <c r="T45" i="3"/>
  <c r="Q45" i="3"/>
  <c r="N45" i="3"/>
  <c r="K45" i="3"/>
  <c r="H45" i="3"/>
  <c r="D45" i="3"/>
  <c r="C45" i="3"/>
  <c r="AI44" i="3"/>
  <c r="AF44" i="3"/>
  <c r="AC44" i="3"/>
  <c r="Z44" i="3"/>
  <c r="W44" i="3"/>
  <c r="T44" i="3"/>
  <c r="Q44" i="3"/>
  <c r="N44" i="3"/>
  <c r="K44" i="3"/>
  <c r="H44" i="3"/>
  <c r="D44" i="3"/>
  <c r="C44" i="3"/>
  <c r="AI43" i="3"/>
  <c r="AF43" i="3"/>
  <c r="AC43" i="3"/>
  <c r="Z43" i="3"/>
  <c r="W43" i="3"/>
  <c r="T43" i="3"/>
  <c r="Q43" i="3"/>
  <c r="N43" i="3"/>
  <c r="K43" i="3"/>
  <c r="H43" i="3"/>
  <c r="D43" i="3"/>
  <c r="C43" i="3"/>
  <c r="D42" i="3"/>
  <c r="C42" i="3"/>
  <c r="D41" i="3"/>
  <c r="C41" i="3"/>
  <c r="AI40" i="3"/>
  <c r="AF40" i="3"/>
  <c r="AC40" i="3"/>
  <c r="Z40" i="3"/>
  <c r="W40" i="3"/>
  <c r="T40" i="3"/>
  <c r="Q40" i="3"/>
  <c r="N40" i="3"/>
  <c r="K40" i="3"/>
  <c r="H40" i="3"/>
  <c r="D40" i="3"/>
  <c r="C40" i="3"/>
  <c r="E40" i="3" s="1"/>
  <c r="D39" i="3"/>
  <c r="C39" i="3"/>
  <c r="D38" i="3"/>
  <c r="C38" i="3"/>
  <c r="E38" i="3" s="1"/>
  <c r="D37" i="3"/>
  <c r="C37" i="3"/>
  <c r="AI36" i="3"/>
  <c r="AF36" i="3"/>
  <c r="AC36" i="3"/>
  <c r="Z36" i="3"/>
  <c r="W36" i="3"/>
  <c r="T36" i="3"/>
  <c r="Q36" i="3"/>
  <c r="N36" i="3"/>
  <c r="K36" i="3"/>
  <c r="H36" i="3"/>
  <c r="D36" i="3"/>
  <c r="C36" i="3"/>
  <c r="AI35" i="3"/>
  <c r="AF35" i="3"/>
  <c r="AC35" i="3"/>
  <c r="Z35" i="3"/>
  <c r="W35" i="3"/>
  <c r="T35" i="3"/>
  <c r="Q35" i="3"/>
  <c r="N35" i="3"/>
  <c r="K35" i="3"/>
  <c r="H35" i="3"/>
  <c r="D35" i="3"/>
  <c r="C35" i="3"/>
  <c r="E35" i="3" s="1"/>
  <c r="AI34" i="3"/>
  <c r="AF34" i="3"/>
  <c r="AC34" i="3"/>
  <c r="Z34" i="3"/>
  <c r="W34" i="3"/>
  <c r="T34" i="3"/>
  <c r="Q34" i="3"/>
  <c r="N34" i="3"/>
  <c r="K34" i="3"/>
  <c r="H34" i="3"/>
  <c r="D34" i="3"/>
  <c r="C34" i="3"/>
  <c r="AI33" i="3"/>
  <c r="AF33" i="3"/>
  <c r="AC33" i="3"/>
  <c r="Z33" i="3"/>
  <c r="W33" i="3"/>
  <c r="T33" i="3"/>
  <c r="Q33" i="3"/>
  <c r="N33" i="3"/>
  <c r="K33" i="3"/>
  <c r="H33" i="3"/>
  <c r="D33" i="3"/>
  <c r="C33" i="3"/>
  <c r="AI32" i="3"/>
  <c r="AF32" i="3"/>
  <c r="AC32" i="3"/>
  <c r="Z32" i="3"/>
  <c r="W32" i="3"/>
  <c r="T32" i="3"/>
  <c r="Q32" i="3"/>
  <c r="N32" i="3"/>
  <c r="K32" i="3"/>
  <c r="H32" i="3"/>
  <c r="D32" i="3"/>
  <c r="C32" i="3"/>
  <c r="AI31" i="3"/>
  <c r="AF31" i="3"/>
  <c r="AC31" i="3"/>
  <c r="Z31" i="3"/>
  <c r="W31" i="3"/>
  <c r="T31" i="3"/>
  <c r="Q31" i="3"/>
  <c r="N31" i="3"/>
  <c r="K31" i="3"/>
  <c r="H31" i="3"/>
  <c r="D31" i="3"/>
  <c r="C31" i="3"/>
  <c r="E31" i="3" s="1"/>
  <c r="AI30" i="3"/>
  <c r="AF30" i="3"/>
  <c r="AC30" i="3"/>
  <c r="Z30" i="3"/>
  <c r="W30" i="3"/>
  <c r="T30" i="3"/>
  <c r="Q30" i="3"/>
  <c r="N30" i="3"/>
  <c r="K30" i="3"/>
  <c r="H30" i="3"/>
  <c r="D30" i="3"/>
  <c r="C30" i="3"/>
  <c r="AI29" i="3"/>
  <c r="AF29" i="3"/>
  <c r="AC29" i="3"/>
  <c r="Z29" i="3"/>
  <c r="W29" i="3"/>
  <c r="T29" i="3"/>
  <c r="Q29" i="3"/>
  <c r="N29" i="3"/>
  <c r="K29" i="3"/>
  <c r="H29" i="3"/>
  <c r="D29" i="3"/>
  <c r="C29" i="3"/>
  <c r="D28" i="3"/>
  <c r="C28" i="3"/>
  <c r="AI27" i="3"/>
  <c r="AF27" i="3"/>
  <c r="AC27" i="3"/>
  <c r="Z27" i="3"/>
  <c r="W27" i="3"/>
  <c r="T27" i="3"/>
  <c r="Q27" i="3"/>
  <c r="N27" i="3"/>
  <c r="K27" i="3"/>
  <c r="H27" i="3"/>
  <c r="D27" i="3"/>
  <c r="C27" i="3"/>
  <c r="E27" i="3" s="1"/>
  <c r="AI26" i="3"/>
  <c r="AF26" i="3"/>
  <c r="AC26" i="3"/>
  <c r="Z26" i="3"/>
  <c r="W26" i="3"/>
  <c r="T26" i="3"/>
  <c r="Q26" i="3"/>
  <c r="N26" i="3"/>
  <c r="K26" i="3"/>
  <c r="H26" i="3"/>
  <c r="D26" i="3"/>
  <c r="C26" i="3"/>
  <c r="AI25" i="3"/>
  <c r="AF25" i="3"/>
  <c r="AC25" i="3"/>
  <c r="Z25" i="3"/>
  <c r="W25" i="3"/>
  <c r="T25" i="3"/>
  <c r="Q25" i="3"/>
  <c r="N25" i="3"/>
  <c r="K25" i="3"/>
  <c r="H25" i="3"/>
  <c r="D25" i="3"/>
  <c r="C25" i="3"/>
  <c r="AI24" i="3"/>
  <c r="AF24" i="3"/>
  <c r="AC24" i="3"/>
  <c r="Z24" i="3"/>
  <c r="W24" i="3"/>
  <c r="T24" i="3"/>
  <c r="Q24" i="3"/>
  <c r="N24" i="3"/>
  <c r="K24" i="3"/>
  <c r="H24" i="3"/>
  <c r="D24" i="3"/>
  <c r="C24" i="3"/>
  <c r="AI23" i="3"/>
  <c r="AF23" i="3"/>
  <c r="AC23" i="3"/>
  <c r="Z23" i="3"/>
  <c r="W23" i="3"/>
  <c r="T23" i="3"/>
  <c r="Q23" i="3"/>
  <c r="N23" i="3"/>
  <c r="K23" i="3"/>
  <c r="H23" i="3"/>
  <c r="D23" i="3"/>
  <c r="C23" i="3"/>
  <c r="AI22" i="3"/>
  <c r="AF22" i="3"/>
  <c r="AC22" i="3"/>
  <c r="Z22" i="3"/>
  <c r="W22" i="3"/>
  <c r="T22" i="3"/>
  <c r="Q22" i="3"/>
  <c r="N22" i="3"/>
  <c r="K22" i="3"/>
  <c r="H22" i="3"/>
  <c r="D22" i="3"/>
  <c r="C22" i="3"/>
  <c r="E22" i="3" s="1"/>
  <c r="AI21" i="3"/>
  <c r="AF21" i="3"/>
  <c r="AC21" i="3"/>
  <c r="Z21" i="3"/>
  <c r="W21" i="3"/>
  <c r="T21" i="3"/>
  <c r="Q21" i="3"/>
  <c r="N21" i="3"/>
  <c r="K21" i="3"/>
  <c r="H21" i="3"/>
  <c r="D21" i="3"/>
  <c r="C21" i="3"/>
  <c r="AI20" i="3"/>
  <c r="AF20" i="3"/>
  <c r="AC20" i="3"/>
  <c r="Z20" i="3"/>
  <c r="W20" i="3"/>
  <c r="T20" i="3"/>
  <c r="Q20" i="3"/>
  <c r="N20" i="3"/>
  <c r="K20" i="3"/>
  <c r="H20" i="3"/>
  <c r="D20" i="3"/>
  <c r="C20" i="3"/>
  <c r="AI19" i="3"/>
  <c r="AF19" i="3"/>
  <c r="AC19" i="3"/>
  <c r="Z19" i="3"/>
  <c r="W19" i="3"/>
  <c r="T19" i="3"/>
  <c r="Q19" i="3"/>
  <c r="N19" i="3"/>
  <c r="K19" i="3"/>
  <c r="H19" i="3"/>
  <c r="D19" i="3"/>
  <c r="C19" i="3"/>
  <c r="E19" i="3" s="1"/>
  <c r="AI18" i="3"/>
  <c r="AF18" i="3"/>
  <c r="AC18" i="3"/>
  <c r="Z18" i="3"/>
  <c r="W18" i="3"/>
  <c r="T18" i="3"/>
  <c r="Q18" i="3"/>
  <c r="N18" i="3"/>
  <c r="K18" i="3"/>
  <c r="H18" i="3"/>
  <c r="D18" i="3"/>
  <c r="C18" i="3"/>
  <c r="AI17" i="3"/>
  <c r="AF17" i="3"/>
  <c r="AC17" i="3"/>
  <c r="Z17" i="3"/>
  <c r="W17" i="3"/>
  <c r="T17" i="3"/>
  <c r="Q17" i="3"/>
  <c r="N17" i="3"/>
  <c r="K17" i="3"/>
  <c r="H17" i="3"/>
  <c r="D17" i="3"/>
  <c r="C17" i="3"/>
  <c r="AI16" i="3"/>
  <c r="AF16" i="3"/>
  <c r="AC16" i="3"/>
  <c r="Z16" i="3"/>
  <c r="W16" i="3"/>
  <c r="T16" i="3"/>
  <c r="Q16" i="3"/>
  <c r="N16" i="3"/>
  <c r="K16" i="3"/>
  <c r="H16" i="3"/>
  <c r="D16" i="3"/>
  <c r="C16" i="3"/>
  <c r="AI15" i="3"/>
  <c r="AF15" i="3"/>
  <c r="AC15" i="3"/>
  <c r="Z15" i="3"/>
  <c r="W15" i="3"/>
  <c r="T15" i="3"/>
  <c r="Q15" i="3"/>
  <c r="N15" i="3"/>
  <c r="K15" i="3"/>
  <c r="H15" i="3"/>
  <c r="D15" i="3"/>
  <c r="C15" i="3"/>
  <c r="AI14" i="3"/>
  <c r="AF14" i="3"/>
  <c r="AC14" i="3"/>
  <c r="Z14" i="3"/>
  <c r="W14" i="3"/>
  <c r="T14" i="3"/>
  <c r="Q14" i="3"/>
  <c r="N14" i="3"/>
  <c r="K14" i="3"/>
  <c r="H14" i="3"/>
  <c r="D14" i="3"/>
  <c r="C14" i="3"/>
  <c r="E14" i="3" s="1"/>
  <c r="AI13" i="3"/>
  <c r="AF13" i="3"/>
  <c r="AC13" i="3"/>
  <c r="Z13" i="3"/>
  <c r="W13" i="3"/>
  <c r="T13" i="3"/>
  <c r="Q13" i="3"/>
  <c r="N13" i="3"/>
  <c r="K13" i="3"/>
  <c r="H13" i="3"/>
  <c r="D13" i="3"/>
  <c r="C13" i="3"/>
  <c r="E13" i="3" s="1"/>
  <c r="AI12" i="3"/>
  <c r="AF12" i="3"/>
  <c r="AC12" i="3"/>
  <c r="Z12" i="3"/>
  <c r="W12" i="3"/>
  <c r="T12" i="3"/>
  <c r="Q12" i="3"/>
  <c r="N12" i="3"/>
  <c r="K12" i="3"/>
  <c r="H12" i="3"/>
  <c r="D12" i="3"/>
  <c r="C12" i="3"/>
  <c r="AI11" i="3"/>
  <c r="AF11" i="3"/>
  <c r="AC11" i="3"/>
  <c r="Z11" i="3"/>
  <c r="W11" i="3"/>
  <c r="T11" i="3"/>
  <c r="Q11" i="3"/>
  <c r="N11" i="3"/>
  <c r="K11" i="3"/>
  <c r="H11" i="3"/>
  <c r="D11" i="3"/>
  <c r="C11" i="3"/>
  <c r="AI10" i="3"/>
  <c r="AF10" i="3"/>
  <c r="AC10" i="3"/>
  <c r="Z10" i="3"/>
  <c r="W10" i="3"/>
  <c r="T10" i="3"/>
  <c r="Q10" i="3"/>
  <c r="N10" i="3"/>
  <c r="K10" i="3"/>
  <c r="H10" i="3"/>
  <c r="D10" i="3"/>
  <c r="C10" i="3"/>
  <c r="E10" i="3" s="1"/>
  <c r="AI9" i="3"/>
  <c r="AF9" i="3"/>
  <c r="AC9" i="3"/>
  <c r="Z9" i="3"/>
  <c r="W9" i="3"/>
  <c r="T9" i="3"/>
  <c r="Q9" i="3"/>
  <c r="N9" i="3"/>
  <c r="K9" i="3"/>
  <c r="H9" i="3"/>
  <c r="D9" i="3"/>
  <c r="C9" i="3"/>
  <c r="E8" i="3"/>
  <c r="D8" i="3"/>
  <c r="C8" i="3"/>
  <c r="AI7" i="3"/>
  <c r="AF7" i="3"/>
  <c r="AC7" i="3"/>
  <c r="Z7" i="3"/>
  <c r="W7" i="3"/>
  <c r="T7" i="3"/>
  <c r="Q7" i="3"/>
  <c r="N7" i="3"/>
  <c r="K7" i="3"/>
  <c r="H7" i="3"/>
  <c r="D7" i="3"/>
  <c r="C7" i="3"/>
  <c r="AI6" i="3"/>
  <c r="AF6" i="3"/>
  <c r="AC6" i="3"/>
  <c r="Z6" i="3"/>
  <c r="W6" i="3"/>
  <c r="T6" i="3"/>
  <c r="Q6" i="3"/>
  <c r="N6" i="3"/>
  <c r="K6" i="3"/>
  <c r="H6" i="3"/>
  <c r="D6" i="3"/>
  <c r="C6" i="3"/>
  <c r="E50" i="3" l="1"/>
  <c r="E49" i="3"/>
  <c r="E17" i="3"/>
  <c r="E12" i="3"/>
  <c r="E24" i="3"/>
  <c r="K51" i="4"/>
  <c r="K41" i="4" s="1"/>
  <c r="H37" i="3"/>
  <c r="H39" i="3" s="1"/>
  <c r="E29" i="3"/>
  <c r="N28" i="3"/>
  <c r="E33" i="3"/>
  <c r="AI28" i="3"/>
  <c r="Z38" i="4"/>
  <c r="E23" i="3"/>
  <c r="T28" i="3"/>
  <c r="H51" i="4"/>
  <c r="H41" i="4" s="1"/>
  <c r="Z42" i="4"/>
  <c r="Q51" i="4"/>
  <c r="Q41" i="4" s="1"/>
  <c r="H42" i="4"/>
  <c r="E30" i="3"/>
  <c r="Z28" i="3"/>
  <c r="E36" i="3"/>
  <c r="H38" i="4"/>
  <c r="E51" i="3"/>
  <c r="AF28" i="3"/>
  <c r="Z51" i="4"/>
  <c r="Z41" i="4" s="1"/>
  <c r="W28" i="3"/>
  <c r="E45" i="3"/>
  <c r="E20" i="3"/>
  <c r="E11" i="3"/>
  <c r="E16" i="3"/>
  <c r="E28" i="3"/>
  <c r="Q28" i="3"/>
  <c r="E6" i="3"/>
  <c r="E15" i="3"/>
  <c r="AC28" i="3"/>
  <c r="Z37" i="3"/>
  <c r="Z39" i="3" s="1"/>
  <c r="AC37" i="3"/>
  <c r="AC39" i="3" s="1"/>
  <c r="AF37" i="3"/>
  <c r="AF39" i="3" s="1"/>
  <c r="AC51" i="3"/>
  <c r="AC41" i="3" s="1"/>
  <c r="K37" i="3"/>
  <c r="K39" i="3" s="1"/>
  <c r="N37" i="3"/>
  <c r="N39" i="3" s="1"/>
  <c r="AI37" i="3"/>
  <c r="AI39" i="3" s="1"/>
  <c r="Q37" i="3"/>
  <c r="Q39" i="3" s="1"/>
  <c r="AI51" i="3"/>
  <c r="AI41" i="3" s="1"/>
  <c r="AI42" i="3"/>
  <c r="AI38" i="3"/>
  <c r="T37" i="3"/>
  <c r="T39" i="3" s="1"/>
  <c r="W37" i="3"/>
  <c r="W39" i="3" s="1"/>
  <c r="H28" i="3"/>
  <c r="E7" i="3"/>
  <c r="K28" i="3"/>
  <c r="E41" i="3"/>
  <c r="E46" i="3"/>
  <c r="W38" i="4"/>
  <c r="W42" i="4"/>
  <c r="T51" i="4"/>
  <c r="T41" i="4" s="1"/>
  <c r="W51" i="4"/>
  <c r="W41" i="4" s="1"/>
  <c r="T42" i="4"/>
  <c r="N42" i="4"/>
  <c r="T38" i="4"/>
  <c r="N38" i="4"/>
  <c r="E37" i="3"/>
  <c r="E25" i="3"/>
  <c r="E43" i="3"/>
  <c r="E9" i="3"/>
  <c r="E32" i="3"/>
  <c r="E18" i="3"/>
  <c r="E42" i="3"/>
  <c r="E21" i="3"/>
  <c r="E34" i="3"/>
  <c r="E39" i="3"/>
  <c r="E26" i="3"/>
  <c r="E44" i="3"/>
  <c r="E48" i="3"/>
  <c r="D51" i="2"/>
  <c r="D51" i="16" s="1"/>
  <c r="C51" i="2"/>
  <c r="AI50" i="2"/>
  <c r="AF50" i="2"/>
  <c r="AC50" i="2"/>
  <c r="Z50" i="2"/>
  <c r="W50" i="2"/>
  <c r="T50" i="2"/>
  <c r="Q50" i="2"/>
  <c r="N50" i="2"/>
  <c r="K50" i="2"/>
  <c r="H50" i="2"/>
  <c r="D50" i="2"/>
  <c r="C50" i="2"/>
  <c r="C50" i="16" s="1"/>
  <c r="AI49" i="2"/>
  <c r="AF49" i="2"/>
  <c r="AC49" i="2"/>
  <c r="Z49" i="2"/>
  <c r="W49" i="2"/>
  <c r="T49" i="2"/>
  <c r="Q49" i="2"/>
  <c r="N49" i="2"/>
  <c r="K49" i="2"/>
  <c r="H49" i="2"/>
  <c r="D49" i="2"/>
  <c r="D49" i="16" s="1"/>
  <c r="C49" i="2"/>
  <c r="C49" i="16" s="1"/>
  <c r="AI48" i="2"/>
  <c r="AF48" i="2"/>
  <c r="AC48" i="2"/>
  <c r="Z48" i="2"/>
  <c r="W48" i="2"/>
  <c r="T48" i="2"/>
  <c r="Q48" i="2"/>
  <c r="N48" i="2"/>
  <c r="K48" i="2"/>
  <c r="H48" i="2"/>
  <c r="D48" i="2"/>
  <c r="D48" i="16" s="1"/>
  <c r="C48" i="2"/>
  <c r="E47" i="2"/>
  <c r="E47" i="16" s="1"/>
  <c r="D47" i="2"/>
  <c r="D47" i="16" s="1"/>
  <c r="C47" i="2"/>
  <c r="C47" i="16" s="1"/>
  <c r="AI46" i="2"/>
  <c r="AF46" i="2"/>
  <c r="AC46" i="2"/>
  <c r="Z46" i="2"/>
  <c r="W46" i="2"/>
  <c r="T46" i="2"/>
  <c r="Q46" i="2"/>
  <c r="N46" i="2"/>
  <c r="K46" i="2"/>
  <c r="H46" i="2"/>
  <c r="D46" i="2"/>
  <c r="D46" i="16" s="1"/>
  <c r="C46" i="2"/>
  <c r="AI45" i="2"/>
  <c r="AF45" i="2"/>
  <c r="AC45" i="2"/>
  <c r="Z45" i="2"/>
  <c r="W45" i="2"/>
  <c r="T45" i="2"/>
  <c r="Q45" i="2"/>
  <c r="N45" i="2"/>
  <c r="K45" i="2"/>
  <c r="H45" i="2"/>
  <c r="D45" i="2"/>
  <c r="C45" i="2"/>
  <c r="C45" i="16" s="1"/>
  <c r="AI44" i="2"/>
  <c r="AF44" i="2"/>
  <c r="AC44" i="2"/>
  <c r="Z44" i="2"/>
  <c r="W44" i="2"/>
  <c r="T44" i="2"/>
  <c r="Q44" i="2"/>
  <c r="N44" i="2"/>
  <c r="K44" i="2"/>
  <c r="H44" i="2"/>
  <c r="D44" i="2"/>
  <c r="D44" i="16" s="1"/>
  <c r="C44" i="2"/>
  <c r="C44" i="16" s="1"/>
  <c r="AI43" i="2"/>
  <c r="AF43" i="2"/>
  <c r="AC43" i="2"/>
  <c r="Z43" i="2"/>
  <c r="W43" i="2"/>
  <c r="T43" i="2"/>
  <c r="Q43" i="2"/>
  <c r="N43" i="2"/>
  <c r="K43" i="2"/>
  <c r="H43" i="2"/>
  <c r="D43" i="2"/>
  <c r="D43" i="16" s="1"/>
  <c r="C43" i="2"/>
  <c r="C43" i="16" s="1"/>
  <c r="D42" i="2"/>
  <c r="D42" i="16" s="1"/>
  <c r="C42" i="2"/>
  <c r="D41" i="2"/>
  <c r="D41" i="16" s="1"/>
  <c r="C41" i="2"/>
  <c r="AI40" i="2"/>
  <c r="AF40" i="2"/>
  <c r="AC40" i="2"/>
  <c r="Z40" i="2"/>
  <c r="W40" i="2"/>
  <c r="T40" i="2"/>
  <c r="Q40" i="2"/>
  <c r="N40" i="2"/>
  <c r="K40" i="2"/>
  <c r="H40" i="2"/>
  <c r="D40" i="2"/>
  <c r="D40" i="16" s="1"/>
  <c r="C40" i="2"/>
  <c r="C40" i="16" s="1"/>
  <c r="D39" i="2"/>
  <c r="D39" i="16" s="1"/>
  <c r="C39" i="2"/>
  <c r="D38" i="2"/>
  <c r="D38" i="16" s="1"/>
  <c r="C38" i="2"/>
  <c r="D37" i="2"/>
  <c r="D37" i="16" s="1"/>
  <c r="C37" i="2"/>
  <c r="C37" i="16" s="1"/>
  <c r="AI36" i="2"/>
  <c r="AF36" i="2"/>
  <c r="AC36" i="2"/>
  <c r="Z36" i="2"/>
  <c r="W36" i="2"/>
  <c r="T36" i="2"/>
  <c r="Q36" i="2"/>
  <c r="N36" i="2"/>
  <c r="K36" i="2"/>
  <c r="H36" i="2"/>
  <c r="D36" i="2"/>
  <c r="D36" i="16" s="1"/>
  <c r="C36" i="2"/>
  <c r="C36" i="16" s="1"/>
  <c r="AI35" i="2"/>
  <c r="AF35" i="2"/>
  <c r="AC35" i="2"/>
  <c r="Z35" i="2"/>
  <c r="W35" i="2"/>
  <c r="T35" i="2"/>
  <c r="Q35" i="2"/>
  <c r="N35" i="2"/>
  <c r="K35" i="2"/>
  <c r="H35" i="2"/>
  <c r="D35" i="2"/>
  <c r="D35" i="16" s="1"/>
  <c r="C35" i="2"/>
  <c r="AI34" i="2"/>
  <c r="AF34" i="2"/>
  <c r="AC34" i="2"/>
  <c r="Z34" i="2"/>
  <c r="W34" i="2"/>
  <c r="T34" i="2"/>
  <c r="Q34" i="2"/>
  <c r="N34" i="2"/>
  <c r="K34" i="2"/>
  <c r="H34" i="2"/>
  <c r="D34" i="2"/>
  <c r="D34" i="16" s="1"/>
  <c r="C34" i="2"/>
  <c r="AI33" i="2"/>
  <c r="AF33" i="2"/>
  <c r="AC33" i="2"/>
  <c r="Z33" i="2"/>
  <c r="W33" i="2"/>
  <c r="T33" i="2"/>
  <c r="Q33" i="2"/>
  <c r="N33" i="2"/>
  <c r="K33" i="2"/>
  <c r="H33" i="2"/>
  <c r="D33" i="2"/>
  <c r="D33" i="16" s="1"/>
  <c r="C33" i="2"/>
  <c r="AI32" i="2"/>
  <c r="AF32" i="2"/>
  <c r="AC32" i="2"/>
  <c r="Z32" i="2"/>
  <c r="W32" i="2"/>
  <c r="T32" i="2"/>
  <c r="Q32" i="2"/>
  <c r="N32" i="2"/>
  <c r="K32" i="2"/>
  <c r="H32" i="2"/>
  <c r="D32" i="2"/>
  <c r="C32" i="2"/>
  <c r="C32" i="16" s="1"/>
  <c r="AI31" i="2"/>
  <c r="AF31" i="2"/>
  <c r="AC31" i="2"/>
  <c r="Z31" i="2"/>
  <c r="W31" i="2"/>
  <c r="T31" i="2"/>
  <c r="Q31" i="2"/>
  <c r="N31" i="2"/>
  <c r="K31" i="2"/>
  <c r="H31" i="2"/>
  <c r="D31" i="2"/>
  <c r="D31" i="16" s="1"/>
  <c r="C31" i="2"/>
  <c r="C31" i="16" s="1"/>
  <c r="AI30" i="2"/>
  <c r="AF30" i="2"/>
  <c r="AC30" i="2"/>
  <c r="Z30" i="2"/>
  <c r="W30" i="2"/>
  <c r="T30" i="2"/>
  <c r="Q30" i="2"/>
  <c r="N30" i="2"/>
  <c r="K30" i="2"/>
  <c r="H30" i="2"/>
  <c r="D30" i="2"/>
  <c r="D30" i="16" s="1"/>
  <c r="C30" i="2"/>
  <c r="AI29" i="2"/>
  <c r="AF29" i="2"/>
  <c r="AC29" i="2"/>
  <c r="Z29" i="2"/>
  <c r="W29" i="2"/>
  <c r="T29" i="2"/>
  <c r="Q29" i="2"/>
  <c r="N29" i="2"/>
  <c r="K29" i="2"/>
  <c r="H29" i="2"/>
  <c r="D29" i="2"/>
  <c r="C29" i="2"/>
  <c r="C29" i="16" s="1"/>
  <c r="D28" i="2"/>
  <c r="C28" i="2"/>
  <c r="C28" i="16" s="1"/>
  <c r="AI27" i="2"/>
  <c r="AF27" i="2"/>
  <c r="AC27" i="2"/>
  <c r="Z27" i="2"/>
  <c r="W27" i="2"/>
  <c r="T27" i="2"/>
  <c r="Q27" i="2"/>
  <c r="N27" i="2"/>
  <c r="K27" i="2"/>
  <c r="H27" i="2"/>
  <c r="D27" i="2"/>
  <c r="D27" i="16" s="1"/>
  <c r="C27" i="2"/>
  <c r="C27" i="16" s="1"/>
  <c r="AI26" i="2"/>
  <c r="AF26" i="2"/>
  <c r="AC26" i="2"/>
  <c r="Z26" i="2"/>
  <c r="W26" i="2"/>
  <c r="T26" i="2"/>
  <c r="Q26" i="2"/>
  <c r="N26" i="2"/>
  <c r="K26" i="2"/>
  <c r="H26" i="2"/>
  <c r="D26" i="2"/>
  <c r="D26" i="16" s="1"/>
  <c r="C26" i="2"/>
  <c r="AI25" i="2"/>
  <c r="AF25" i="2"/>
  <c r="AC25" i="2"/>
  <c r="Z25" i="2"/>
  <c r="W25" i="2"/>
  <c r="T25" i="2"/>
  <c r="Q25" i="2"/>
  <c r="N25" i="2"/>
  <c r="K25" i="2"/>
  <c r="H25" i="2"/>
  <c r="D25" i="2"/>
  <c r="D25" i="16" s="1"/>
  <c r="C25" i="2"/>
  <c r="AI24" i="2"/>
  <c r="AF24" i="2"/>
  <c r="AC24" i="2"/>
  <c r="Z24" i="2"/>
  <c r="W24" i="2"/>
  <c r="T24" i="2"/>
  <c r="Q24" i="2"/>
  <c r="N24" i="2"/>
  <c r="K24" i="2"/>
  <c r="H24" i="2"/>
  <c r="D24" i="2"/>
  <c r="D24" i="16" s="1"/>
  <c r="C24" i="2"/>
  <c r="C24" i="16" s="1"/>
  <c r="AI23" i="2"/>
  <c r="AF23" i="2"/>
  <c r="AC23" i="2"/>
  <c r="Z23" i="2"/>
  <c r="W23" i="2"/>
  <c r="T23" i="2"/>
  <c r="Q23" i="2"/>
  <c r="N23" i="2"/>
  <c r="K23" i="2"/>
  <c r="H23" i="2"/>
  <c r="D23" i="2"/>
  <c r="D23" i="16" s="1"/>
  <c r="C23" i="2"/>
  <c r="C23" i="16" s="1"/>
  <c r="E23" i="16" s="1"/>
  <c r="AI22" i="2"/>
  <c r="AF22" i="2"/>
  <c r="AC22" i="2"/>
  <c r="Z22" i="2"/>
  <c r="W22" i="2"/>
  <c r="T22" i="2"/>
  <c r="Q22" i="2"/>
  <c r="N22" i="2"/>
  <c r="K22" i="2"/>
  <c r="H22" i="2"/>
  <c r="D22" i="2"/>
  <c r="D22" i="16" s="1"/>
  <c r="C22" i="2"/>
  <c r="AI21" i="2"/>
  <c r="AF21" i="2"/>
  <c r="AC21" i="2"/>
  <c r="Z21" i="2"/>
  <c r="W21" i="2"/>
  <c r="T21" i="2"/>
  <c r="Q21" i="2"/>
  <c r="N21" i="2"/>
  <c r="K21" i="2"/>
  <c r="H21" i="2"/>
  <c r="D21" i="2"/>
  <c r="D21" i="16" s="1"/>
  <c r="C21" i="2"/>
  <c r="C21" i="16" s="1"/>
  <c r="AI20" i="2"/>
  <c r="AF20" i="2"/>
  <c r="AC20" i="2"/>
  <c r="Z20" i="2"/>
  <c r="W20" i="2"/>
  <c r="T20" i="2"/>
  <c r="Q20" i="2"/>
  <c r="N20" i="2"/>
  <c r="K20" i="2"/>
  <c r="H20" i="2"/>
  <c r="D20" i="2"/>
  <c r="C20" i="2"/>
  <c r="C20" i="16" s="1"/>
  <c r="AI19" i="2"/>
  <c r="AF19" i="2"/>
  <c r="AC19" i="2"/>
  <c r="Z19" i="2"/>
  <c r="W19" i="2"/>
  <c r="T19" i="2"/>
  <c r="Q19" i="2"/>
  <c r="N19" i="2"/>
  <c r="K19" i="2"/>
  <c r="H19" i="2"/>
  <c r="D19" i="2"/>
  <c r="D19" i="16" s="1"/>
  <c r="C19" i="2"/>
  <c r="C19" i="16" s="1"/>
  <c r="AI18" i="2"/>
  <c r="AF18" i="2"/>
  <c r="AC18" i="2"/>
  <c r="Z18" i="2"/>
  <c r="W18" i="2"/>
  <c r="T18" i="2"/>
  <c r="Q18" i="2"/>
  <c r="N18" i="2"/>
  <c r="K18" i="2"/>
  <c r="H18" i="2"/>
  <c r="D18" i="2"/>
  <c r="D18" i="16" s="1"/>
  <c r="C18" i="2"/>
  <c r="AI17" i="2"/>
  <c r="AF17" i="2"/>
  <c r="AC17" i="2"/>
  <c r="Z17" i="2"/>
  <c r="W17" i="2"/>
  <c r="T17" i="2"/>
  <c r="Q17" i="2"/>
  <c r="N17" i="2"/>
  <c r="K17" i="2"/>
  <c r="H17" i="2"/>
  <c r="D17" i="2"/>
  <c r="D17" i="16" s="1"/>
  <c r="C17" i="2"/>
  <c r="AI16" i="2"/>
  <c r="AF16" i="2"/>
  <c r="AC16" i="2"/>
  <c r="Z16" i="2"/>
  <c r="W16" i="2"/>
  <c r="T16" i="2"/>
  <c r="Q16" i="2"/>
  <c r="N16" i="2"/>
  <c r="K16" i="2"/>
  <c r="H16" i="2"/>
  <c r="D16" i="2"/>
  <c r="C16" i="2"/>
  <c r="C16" i="16" s="1"/>
  <c r="H16" i="16" s="1"/>
  <c r="AI15" i="2"/>
  <c r="AF15" i="2"/>
  <c r="AC15" i="2"/>
  <c r="Z15" i="2"/>
  <c r="W15" i="2"/>
  <c r="T15" i="2"/>
  <c r="Q15" i="2"/>
  <c r="N15" i="2"/>
  <c r="K15" i="2"/>
  <c r="H15" i="2"/>
  <c r="D15" i="2"/>
  <c r="D15" i="16" s="1"/>
  <c r="C15" i="2"/>
  <c r="C15" i="16" s="1"/>
  <c r="AI14" i="2"/>
  <c r="AF14" i="2"/>
  <c r="AC14" i="2"/>
  <c r="Z14" i="2"/>
  <c r="W14" i="2"/>
  <c r="T14" i="2"/>
  <c r="Q14" i="2"/>
  <c r="N14" i="2"/>
  <c r="K14" i="2"/>
  <c r="H14" i="2"/>
  <c r="D14" i="2"/>
  <c r="D14" i="16" s="1"/>
  <c r="C14" i="2"/>
  <c r="AI13" i="2"/>
  <c r="AF13" i="2"/>
  <c r="AC13" i="2"/>
  <c r="Z13" i="2"/>
  <c r="W13" i="2"/>
  <c r="T13" i="2"/>
  <c r="Q13" i="2"/>
  <c r="N13" i="2"/>
  <c r="K13" i="2"/>
  <c r="H13" i="2"/>
  <c r="D13" i="2"/>
  <c r="C13" i="2"/>
  <c r="C13" i="16" s="1"/>
  <c r="AI12" i="2"/>
  <c r="AF12" i="2"/>
  <c r="AC12" i="2"/>
  <c r="Z12" i="2"/>
  <c r="W12" i="2"/>
  <c r="T12" i="2"/>
  <c r="Q12" i="2"/>
  <c r="N12" i="2"/>
  <c r="K12" i="2"/>
  <c r="H12" i="2"/>
  <c r="D12" i="2"/>
  <c r="C12" i="2"/>
  <c r="C12" i="16" s="1"/>
  <c r="AI11" i="2"/>
  <c r="AF11" i="2"/>
  <c r="AC11" i="2"/>
  <c r="Z11" i="2"/>
  <c r="W11" i="2"/>
  <c r="T11" i="2"/>
  <c r="Q11" i="2"/>
  <c r="N11" i="2"/>
  <c r="K11" i="2"/>
  <c r="H11" i="2"/>
  <c r="D11" i="2"/>
  <c r="D11" i="16" s="1"/>
  <c r="C11" i="2"/>
  <c r="C11" i="16" s="1"/>
  <c r="AI10" i="2"/>
  <c r="AF10" i="2"/>
  <c r="AC10" i="2"/>
  <c r="Z10" i="2"/>
  <c r="W10" i="2"/>
  <c r="T10" i="2"/>
  <c r="Q10" i="2"/>
  <c r="N10" i="2"/>
  <c r="K10" i="2"/>
  <c r="H10" i="2"/>
  <c r="D10" i="2"/>
  <c r="D10" i="16" s="1"/>
  <c r="C10" i="2"/>
  <c r="AI9" i="2"/>
  <c r="AF9" i="2"/>
  <c r="AC9" i="2"/>
  <c r="Z9" i="2"/>
  <c r="W9" i="2"/>
  <c r="T9" i="2"/>
  <c r="Q9" i="2"/>
  <c r="N9" i="2"/>
  <c r="K9" i="2"/>
  <c r="H9" i="2"/>
  <c r="D9" i="2"/>
  <c r="D9" i="16" s="1"/>
  <c r="C9" i="2"/>
  <c r="E8" i="2"/>
  <c r="E8" i="16" s="1"/>
  <c r="D8" i="2"/>
  <c r="D8" i="16" s="1"/>
  <c r="C8" i="2"/>
  <c r="C8" i="16" s="1"/>
  <c r="AI7" i="2"/>
  <c r="AF7" i="2"/>
  <c r="AC7" i="2"/>
  <c r="Z7" i="2"/>
  <c r="W7" i="2"/>
  <c r="T7" i="2"/>
  <c r="Q7" i="2"/>
  <c r="N7" i="2"/>
  <c r="K7" i="2"/>
  <c r="H7" i="2"/>
  <c r="D7" i="2"/>
  <c r="D7" i="16" s="1"/>
  <c r="C7" i="2"/>
  <c r="AI6" i="2"/>
  <c r="AF6" i="2"/>
  <c r="AC6" i="2"/>
  <c r="Z6" i="2"/>
  <c r="W6" i="2"/>
  <c r="T6" i="2"/>
  <c r="Q6" i="2"/>
  <c r="N6" i="2"/>
  <c r="K6" i="2"/>
  <c r="H6" i="2"/>
  <c r="D6" i="2"/>
  <c r="D6" i="16" s="1"/>
  <c r="C6" i="2"/>
  <c r="C6" i="16" s="1"/>
  <c r="T28" i="2" l="1"/>
  <c r="Q28" i="2"/>
  <c r="AC28" i="2"/>
  <c r="AF28" i="2"/>
  <c r="H51" i="3"/>
  <c r="H41" i="3" s="1"/>
  <c r="H28" i="2"/>
  <c r="AF37" i="2"/>
  <c r="AF39" i="2" s="1"/>
  <c r="K28" i="2"/>
  <c r="Q51" i="3"/>
  <c r="Q41" i="3" s="1"/>
  <c r="N28" i="2"/>
  <c r="N42" i="3"/>
  <c r="N51" i="3"/>
  <c r="N41" i="3" s="1"/>
  <c r="N38" i="3"/>
  <c r="K51" i="3"/>
  <c r="K41" i="3" s="1"/>
  <c r="W38" i="3"/>
  <c r="Z51" i="3"/>
  <c r="Z41" i="3" s="1"/>
  <c r="W42" i="3"/>
  <c r="H42" i="3"/>
  <c r="H38" i="3"/>
  <c r="W51" i="3"/>
  <c r="W41" i="3" s="1"/>
  <c r="T38" i="3"/>
  <c r="AF38" i="3"/>
  <c r="T42" i="3"/>
  <c r="AF42" i="3"/>
  <c r="AC42" i="3"/>
  <c r="AC38" i="3"/>
  <c r="T51" i="3"/>
  <c r="T41" i="3" s="1"/>
  <c r="K42" i="3"/>
  <c r="K38" i="3"/>
  <c r="AF51" i="3"/>
  <c r="AF41" i="3" s="1"/>
  <c r="Z38" i="3"/>
  <c r="Z42" i="3"/>
  <c r="Q42" i="3"/>
  <c r="Q38" i="3"/>
  <c r="E44" i="2"/>
  <c r="AI37" i="2"/>
  <c r="AI39" i="2" s="1"/>
  <c r="Z28" i="2"/>
  <c r="E23" i="2"/>
  <c r="W28" i="2"/>
  <c r="E6" i="2"/>
  <c r="AI28" i="2"/>
  <c r="K37" i="2"/>
  <c r="K39" i="2" s="1"/>
  <c r="K38" i="2"/>
  <c r="AF38" i="2"/>
  <c r="AF42" i="2"/>
  <c r="H37" i="2"/>
  <c r="H39" i="2" s="1"/>
  <c r="N37" i="2"/>
  <c r="N39" i="2" s="1"/>
  <c r="T37" i="2"/>
  <c r="T39" i="2" s="1"/>
  <c r="E36" i="2"/>
  <c r="W37" i="2"/>
  <c r="W39" i="2" s="1"/>
  <c r="Z37" i="2"/>
  <c r="Z39" i="2" s="1"/>
  <c r="Q37" i="2"/>
  <c r="Q39" i="2" s="1"/>
  <c r="AC37" i="2"/>
  <c r="AC39" i="2" s="1"/>
  <c r="E11" i="16"/>
  <c r="E27" i="16"/>
  <c r="E40" i="16"/>
  <c r="E49" i="16"/>
  <c r="E37" i="16"/>
  <c r="E31" i="16"/>
  <c r="E6" i="16"/>
  <c r="E19" i="16"/>
  <c r="E24" i="16"/>
  <c r="E46" i="2"/>
  <c r="C46" i="16"/>
  <c r="E46" i="16" s="1"/>
  <c r="E12" i="2"/>
  <c r="D12" i="16"/>
  <c r="E12" i="16" s="1"/>
  <c r="E17" i="2"/>
  <c r="C17" i="16"/>
  <c r="E17" i="16" s="1"/>
  <c r="E25" i="2"/>
  <c r="C25" i="16"/>
  <c r="E25" i="16" s="1"/>
  <c r="E38" i="2"/>
  <c r="C38" i="16"/>
  <c r="E38" i="16" s="1"/>
  <c r="G38" i="16" s="1"/>
  <c r="E50" i="2"/>
  <c r="D50" i="16"/>
  <c r="E50" i="16" s="1"/>
  <c r="E20" i="2"/>
  <c r="D20" i="16"/>
  <c r="E20" i="16" s="1"/>
  <c r="E43" i="16"/>
  <c r="E43" i="2"/>
  <c r="E33" i="2"/>
  <c r="C33" i="16"/>
  <c r="E33" i="16" s="1"/>
  <c r="E32" i="2"/>
  <c r="D32" i="16"/>
  <c r="E32" i="16" s="1"/>
  <c r="E7" i="2"/>
  <c r="C7" i="16"/>
  <c r="E7" i="16" s="1"/>
  <c r="E45" i="2"/>
  <c r="D45" i="16"/>
  <c r="E45" i="16" s="1"/>
  <c r="E49" i="2"/>
  <c r="E15" i="2"/>
  <c r="E19" i="2"/>
  <c r="E27" i="2"/>
  <c r="E40" i="2"/>
  <c r="E11" i="2"/>
  <c r="E16" i="2"/>
  <c r="D16" i="16"/>
  <c r="E16" i="16" s="1"/>
  <c r="E21" i="16"/>
  <c r="E24" i="2"/>
  <c r="E37" i="2"/>
  <c r="E42" i="2"/>
  <c r="C42" i="16"/>
  <c r="E42" i="16" s="1"/>
  <c r="E28" i="2"/>
  <c r="D28" i="16"/>
  <c r="E28" i="16" s="1"/>
  <c r="E30" i="2"/>
  <c r="C30" i="16"/>
  <c r="E30" i="16" s="1"/>
  <c r="E9" i="2"/>
  <c r="C9" i="16"/>
  <c r="E9" i="16" s="1"/>
  <c r="E29" i="2"/>
  <c r="D29" i="16"/>
  <c r="E29" i="16" s="1"/>
  <c r="E34" i="2"/>
  <c r="C34" i="16"/>
  <c r="E34" i="16" s="1"/>
  <c r="E21" i="2"/>
  <c r="E51" i="2"/>
  <c r="C51" i="16"/>
  <c r="E51" i="16" s="1"/>
  <c r="G39" i="16" s="1"/>
  <c r="E13" i="2"/>
  <c r="D13" i="16"/>
  <c r="E13" i="16" s="1"/>
  <c r="E18" i="2"/>
  <c r="C18" i="16"/>
  <c r="E18" i="16" s="1"/>
  <c r="E26" i="2"/>
  <c r="C26" i="16"/>
  <c r="E26" i="16" s="1"/>
  <c r="E39" i="2"/>
  <c r="C39" i="16"/>
  <c r="E39" i="16" s="1"/>
  <c r="E22" i="2"/>
  <c r="C22" i="16"/>
  <c r="E22" i="16" s="1"/>
  <c r="E41" i="2"/>
  <c r="C41" i="16"/>
  <c r="E41" i="16" s="1"/>
  <c r="E35" i="2"/>
  <c r="C35" i="16"/>
  <c r="E35" i="16" s="1"/>
  <c r="E14" i="2"/>
  <c r="C14" i="16"/>
  <c r="E14" i="16" s="1"/>
  <c r="E10" i="2"/>
  <c r="C10" i="16"/>
  <c r="E10" i="16" s="1"/>
  <c r="E36" i="16"/>
  <c r="E44" i="16"/>
  <c r="E48" i="2"/>
  <c r="C48" i="16"/>
  <c r="E48" i="16" s="1"/>
  <c r="E15" i="16"/>
  <c r="E31" i="2"/>
  <c r="H17" i="16" l="1"/>
  <c r="F16" i="16"/>
  <c r="F23" i="16" s="1"/>
  <c r="G16" i="16"/>
  <c r="G17" i="16" s="1"/>
  <c r="AF51" i="2"/>
  <c r="AF41" i="2" s="1"/>
  <c r="W51" i="2"/>
  <c r="W41" i="2" s="1"/>
  <c r="N51" i="2"/>
  <c r="N41" i="2" s="1"/>
  <c r="T42" i="2"/>
  <c r="N38" i="2"/>
  <c r="AI51" i="2"/>
  <c r="AI41" i="2" s="1"/>
  <c r="T38" i="2"/>
  <c r="N42" i="2"/>
  <c r="T51" i="2"/>
  <c r="T41" i="2" s="1"/>
  <c r="K42" i="2"/>
  <c r="Q51" i="2"/>
  <c r="Q41" i="2" s="1"/>
  <c r="H42" i="2"/>
  <c r="H51" i="2"/>
  <c r="H41" i="2" s="1"/>
  <c r="H38" i="2"/>
  <c r="AI42" i="2"/>
  <c r="AI38" i="2"/>
  <c r="Q42" i="2"/>
  <c r="K51" i="2"/>
  <c r="K41" i="2" s="1"/>
  <c r="Z38" i="2"/>
  <c r="W38" i="2"/>
  <c r="W42" i="2"/>
  <c r="AC38" i="2"/>
  <c r="AC42" i="2"/>
  <c r="Z42" i="2"/>
  <c r="AC51" i="2"/>
  <c r="AC41" i="2" s="1"/>
  <c r="Q38" i="2"/>
  <c r="Z51" i="2"/>
  <c r="Z41" i="2" s="1"/>
</calcChain>
</file>

<file path=xl/sharedStrings.xml><?xml version="1.0" encoding="utf-8"?>
<sst xmlns="http://schemas.openxmlformats.org/spreadsheetml/2006/main" count="1350" uniqueCount="218">
  <si>
    <t>No</t>
  </si>
  <si>
    <t>Sasaran</t>
  </si>
  <si>
    <t>Puskesmas Baula</t>
  </si>
  <si>
    <t>Puundoho</t>
    <phoneticPr fontId="6" type="noConversion"/>
  </si>
  <si>
    <t>Longori</t>
    <phoneticPr fontId="6" type="noConversion"/>
  </si>
  <si>
    <t>Puubunga</t>
    <phoneticPr fontId="6" type="noConversion"/>
  </si>
  <si>
    <t>Puulemo</t>
    <phoneticPr fontId="6" type="noConversion"/>
  </si>
  <si>
    <t>Puubenua</t>
    <phoneticPr fontId="6" type="noConversion"/>
  </si>
  <si>
    <t>Baula</t>
    <phoneticPr fontId="6" type="noConversion"/>
  </si>
  <si>
    <t>Pewutaa</t>
    <phoneticPr fontId="6" type="noConversion"/>
  </si>
  <si>
    <t>Watalara</t>
    <phoneticPr fontId="6" type="noConversion"/>
  </si>
  <si>
    <t>Puuroda</t>
    <phoneticPr fontId="6" type="noConversion"/>
  </si>
  <si>
    <t>Ulu Baula</t>
    <phoneticPr fontId="6" type="noConversion"/>
  </si>
  <si>
    <t>Laki-laki</t>
  </si>
  <si>
    <t>Perempuan</t>
  </si>
  <si>
    <t>Total</t>
  </si>
  <si>
    <t>Ibu Hamil</t>
  </si>
  <si>
    <t>Ibu Melahirkan/ nifas</t>
  </si>
  <si>
    <t>Kelahiran Hidup</t>
  </si>
  <si>
    <t>Bayi/Surviving  Infant (0 Tahun)</t>
    <phoneticPr fontId="10" type="noConversion"/>
  </si>
  <si>
    <t>Bayi 0-5 Bulan (ASI Eksklusif)</t>
    <phoneticPr fontId="10" type="noConversion"/>
  </si>
  <si>
    <t>Neonatal Komplikasi</t>
    <phoneticPr fontId="10" type="noConversion"/>
  </si>
  <si>
    <t>Baduta (0-1 tahun)</t>
  </si>
  <si>
    <t>Batita (0-2 tahun)</t>
  </si>
  <si>
    <t>Balita (0-4 tahun)</t>
  </si>
  <si>
    <t>Anak Balita (1-4 tahun)</t>
  </si>
  <si>
    <t>Usia Prasekolah (5-6 tahun)</t>
  </si>
  <si>
    <t>Anak Usia Kelas 1 SD (7 tahun)</t>
  </si>
  <si>
    <t>Anak Usia Kelas 2 SD (8 tahun)</t>
  </si>
  <si>
    <t>Anak Usia Kelas 3 SD (9 tahun)</t>
  </si>
  <si>
    <t>Anak Usia Kelas 4 SD (10 tahun)</t>
    <phoneticPr fontId="10" type="noConversion"/>
  </si>
  <si>
    <t>Anak Usia Kelas 5 SD (11 tahun)</t>
  </si>
  <si>
    <t>Anak Usia Kelas 6 SD (12 tahun)</t>
  </si>
  <si>
    <t>Anak Usia Sekolah (7-17 tahun)</t>
    <phoneticPr fontId="10" type="noConversion"/>
  </si>
  <si>
    <t>Anak Usia 7-15 tahun</t>
  </si>
  <si>
    <t>Remaja (10-17 Tahun)</t>
    <phoneticPr fontId="10" type="noConversion"/>
  </si>
  <si>
    <t>Remaja Usia SMP (12-14 Tahun)</t>
    <phoneticPr fontId="10" type="noConversion"/>
  </si>
  <si>
    <t>Remaja Usia SMP ( 13 Tahun)</t>
  </si>
  <si>
    <t>Remaja Usia SMA (15-17 Tahun)</t>
    <phoneticPr fontId="10" type="noConversion"/>
  </si>
  <si>
    <t>Remaja Usia SMP ( 16 Tahun)</t>
  </si>
  <si>
    <t>Remaja Usia SMP dan SMA (12-17 Tahun)</t>
    <phoneticPr fontId="10" type="noConversion"/>
  </si>
  <si>
    <t>Usia Belum Produktif (0-18 tahun)</t>
    <phoneticPr fontId="10" type="noConversion"/>
  </si>
  <si>
    <t>Usia Produktif (19-64 tahun)</t>
    <phoneticPr fontId="10" type="noConversion"/>
  </si>
  <si>
    <t>Usia Tidak Produktif (65+ tahun)</t>
  </si>
  <si>
    <t>Usia 18-30 tahun</t>
  </si>
  <si>
    <t>Usia 31-45 tahun</t>
  </si>
  <si>
    <t>Usia 46-59 tahun</t>
  </si>
  <si>
    <t>Usia 18-59 tahun</t>
  </si>
  <si>
    <t>Usia 15+ tahun</t>
    <phoneticPr fontId="10" type="noConversion"/>
  </si>
  <si>
    <t>Usia 18+ tahun</t>
    <phoneticPr fontId="10" type="noConversion"/>
  </si>
  <si>
    <t>Usia 15-39 tahun</t>
    <phoneticPr fontId="10" type="noConversion"/>
  </si>
  <si>
    <t>Usia 40+ Tahun</t>
    <phoneticPr fontId="10" type="noConversion"/>
  </si>
  <si>
    <t>Usia 15-59 Tahun</t>
    <phoneticPr fontId="10" type="noConversion"/>
  </si>
  <si>
    <t>Calon Pengantin (15-49 Tahun)</t>
    <phoneticPr fontId="10" type="noConversion"/>
  </si>
  <si>
    <t>Wanita Usia Subur (15-49 Tahun)</t>
    <phoneticPr fontId="10" type="noConversion"/>
  </si>
  <si>
    <t>Wanita Usia 30-50 Tahun</t>
    <phoneticPr fontId="10" type="noConversion"/>
  </si>
  <si>
    <t>Wanita Usia 30-69 Tahun</t>
    <phoneticPr fontId="10" type="noConversion"/>
  </si>
  <si>
    <t>Pasang Usia Subur</t>
    <phoneticPr fontId="10" type="noConversion"/>
  </si>
  <si>
    <t>Pra Usia Lanjut (45-59 Tahun)</t>
  </si>
  <si>
    <t>Usia Lanjut (60+ tahun)</t>
  </si>
  <si>
    <t>Usia Lanjut Risiko Tinggi (70+ tahun)</t>
  </si>
  <si>
    <t>Jumlah Penduduk</t>
  </si>
  <si>
    <t>Puskesmas Iwoimendaa</t>
  </si>
  <si>
    <t>Tamborasi</t>
  </si>
  <si>
    <t>Ladahai</t>
  </si>
  <si>
    <t>Lasiroku</t>
  </si>
  <si>
    <t>Iwoimendaa</t>
  </si>
  <si>
    <t>Lambopini</t>
  </si>
  <si>
    <t>Ulukalo</t>
  </si>
  <si>
    <t>Wonualaku</t>
  </si>
  <si>
    <t>Lawolia</t>
  </si>
  <si>
    <t>Watumelewe</t>
  </si>
  <si>
    <t>Landoula</t>
  </si>
  <si>
    <t>Puskesmas Kolaka</t>
  </si>
  <si>
    <t>Lamokato</t>
  </si>
  <si>
    <t>Watuliandu</t>
  </si>
  <si>
    <t>Balandete</t>
  </si>
  <si>
    <t>Lalombaa</t>
  </si>
  <si>
    <t>Sabilambo</t>
  </si>
  <si>
    <t>Laloeha</t>
  </si>
  <si>
    <t>Tahoa</t>
  </si>
  <si>
    <t>Puskesmas Kolakaasi</t>
  </si>
  <si>
    <t>Kolakaasi</t>
  </si>
  <si>
    <t>Sea</t>
  </si>
  <si>
    <t>Latambaga</t>
  </si>
  <si>
    <t>Sakuli</t>
  </si>
  <si>
    <t>Puskesmas Kukutio</t>
  </si>
  <si>
    <t>Langgosipi</t>
  </si>
  <si>
    <t>Peoho</t>
  </si>
  <si>
    <t>Ranoteta</t>
  </si>
  <si>
    <t>Kukutio</t>
  </si>
  <si>
    <t>Kastura</t>
  </si>
  <si>
    <t>Mataosu</t>
  </si>
  <si>
    <t>Mataosu Ujung</t>
  </si>
  <si>
    <t>Puskesmas Latambaga</t>
  </si>
  <si>
    <t>Mangolo</t>
  </si>
  <si>
    <t>Induha</t>
  </si>
  <si>
    <t>Ulunggolaka</t>
  </si>
  <si>
    <t>Puskesmas Polinggona</t>
  </si>
  <si>
    <t>Polinggona</t>
  </si>
  <si>
    <t>Puudongi</t>
  </si>
  <si>
    <t>Plasma Jaya</t>
  </si>
  <si>
    <t>Tanggeau</t>
  </si>
  <si>
    <t>Wulonggere</t>
  </si>
  <si>
    <t>Pondouwae</t>
  </si>
  <si>
    <t>Lamondape</t>
  </si>
  <si>
    <t>Puskesmas Pomalaa</t>
  </si>
  <si>
    <t>Dawi-Dawi</t>
  </si>
  <si>
    <t>Pomalaa</t>
  </si>
  <si>
    <t>Tonggoni</t>
  </si>
  <si>
    <t>Kumoro</t>
  </si>
  <si>
    <t>Huko-Huko</t>
  </si>
  <si>
    <t>Pelambua</t>
  </si>
  <si>
    <t>Tambea</t>
  </si>
  <si>
    <t>Sopura</t>
  </si>
  <si>
    <t>Pesouha</t>
  </si>
  <si>
    <t>Totobo</t>
  </si>
  <si>
    <t>Oko-Oko</t>
  </si>
  <si>
    <t>Hakatutobu</t>
  </si>
  <si>
    <t>Puskesmas Tanggetada</t>
    <phoneticPr fontId="6" type="noConversion"/>
  </si>
  <si>
    <t>Anaiwoi</t>
    <phoneticPr fontId="6" type="noConversion"/>
  </si>
  <si>
    <t>Lamedai</t>
    <phoneticPr fontId="6" type="noConversion"/>
  </si>
  <si>
    <t>Tanggetada</t>
    <phoneticPr fontId="6" type="noConversion"/>
  </si>
  <si>
    <t>Pewisoa Jaya</t>
    <phoneticPr fontId="6" type="noConversion"/>
  </si>
  <si>
    <t>Tondowolio</t>
    <phoneticPr fontId="6" type="noConversion"/>
  </si>
  <si>
    <t>Popalia</t>
    <phoneticPr fontId="6" type="noConversion"/>
  </si>
  <si>
    <t>Lalonggolosua</t>
    <phoneticPr fontId="6" type="noConversion"/>
  </si>
  <si>
    <t>Petudua</t>
    <phoneticPr fontId="6" type="noConversion"/>
  </si>
  <si>
    <t>Rahanggada</t>
    <phoneticPr fontId="6" type="noConversion"/>
  </si>
  <si>
    <t>Palewai</t>
    <phoneticPr fontId="6" type="noConversion"/>
  </si>
  <si>
    <t>Puundaipa</t>
    <phoneticPr fontId="6" type="noConversion"/>
  </si>
  <si>
    <t>Oneeha</t>
    <phoneticPr fontId="6" type="noConversion"/>
  </si>
  <si>
    <t>Lamoiko</t>
    <phoneticPr fontId="6" type="noConversion"/>
  </si>
  <si>
    <t>Tinggo</t>
    <phoneticPr fontId="6" type="noConversion"/>
  </si>
  <si>
    <t>Puskesmas Toari</t>
    <phoneticPr fontId="6" type="noConversion"/>
  </si>
  <si>
    <t>Ranomentaa</t>
    <phoneticPr fontId="6" type="noConversion"/>
  </si>
  <si>
    <t>Toari</t>
    <phoneticPr fontId="6" type="noConversion"/>
  </si>
  <si>
    <t>Lakito</t>
    <phoneticPr fontId="6" type="noConversion"/>
  </si>
  <si>
    <t>Anawua</t>
    <phoneticPr fontId="6" type="noConversion"/>
  </si>
  <si>
    <t>Wowoli</t>
    <phoneticPr fontId="6" type="noConversion"/>
  </si>
  <si>
    <t>Rano Jaya</t>
    <phoneticPr fontId="6" type="noConversion"/>
  </si>
  <si>
    <t>Rahabite</t>
    <phoneticPr fontId="6" type="noConversion"/>
  </si>
  <si>
    <t>Wonua Raya</t>
    <phoneticPr fontId="6" type="noConversion"/>
  </si>
  <si>
    <t>Rano Sangia</t>
    <phoneticPr fontId="6" type="noConversion"/>
  </si>
  <si>
    <t>Horongkuli</t>
    <phoneticPr fontId="6" type="noConversion"/>
  </si>
  <si>
    <t>Tosiba</t>
    <phoneticPr fontId="6" type="noConversion"/>
  </si>
  <si>
    <t>Tonganapo</t>
    <phoneticPr fontId="6" type="noConversion"/>
  </si>
  <si>
    <t>Konaweha</t>
    <phoneticPr fontId="6" type="noConversion"/>
  </si>
  <si>
    <t>Kaloloa</t>
    <phoneticPr fontId="6" type="noConversion"/>
  </si>
  <si>
    <t>Tamboli</t>
    <phoneticPr fontId="6" type="noConversion"/>
  </si>
  <si>
    <t>Lambolemo</t>
    <phoneticPr fontId="6" type="noConversion"/>
  </si>
  <si>
    <t>Amamotu</t>
    <phoneticPr fontId="6" type="noConversion"/>
  </si>
  <si>
    <t>Lawulo</t>
    <phoneticPr fontId="6" type="noConversion"/>
  </si>
  <si>
    <t>Awa</t>
    <phoneticPr fontId="6" type="noConversion"/>
  </si>
  <si>
    <t>Latuo</t>
    <phoneticPr fontId="6" type="noConversion"/>
  </si>
  <si>
    <t>Wowa Tamboli</t>
    <phoneticPr fontId="6" type="noConversion"/>
  </si>
  <si>
    <t>Malaha</t>
    <phoneticPr fontId="6" type="noConversion"/>
  </si>
  <si>
    <t>Sani-Sani</t>
    <phoneticPr fontId="6" type="noConversion"/>
  </si>
  <si>
    <t>Ulu Konaweha</t>
    <phoneticPr fontId="6" type="noConversion"/>
  </si>
  <si>
    <t>Puu Tamboli</t>
    <phoneticPr fontId="6" type="noConversion"/>
  </si>
  <si>
    <t>Ulaweng</t>
    <phoneticPr fontId="6" type="noConversion"/>
  </si>
  <si>
    <t>Puu Lawulo</t>
    <phoneticPr fontId="6" type="noConversion"/>
  </si>
  <si>
    <t>Liku</t>
    <phoneticPr fontId="6" type="noConversion"/>
  </si>
  <si>
    <t>Meura</t>
    <phoneticPr fontId="6" type="noConversion"/>
  </si>
  <si>
    <t>Puskesmas Watubangga</t>
    <phoneticPr fontId="6" type="noConversion"/>
  </si>
  <si>
    <t>Watubangga</t>
    <phoneticPr fontId="6" type="noConversion"/>
  </si>
  <si>
    <t>Tandebura</t>
    <phoneticPr fontId="6" type="noConversion"/>
  </si>
  <si>
    <t>Wolulu</t>
    <phoneticPr fontId="6" type="noConversion"/>
  </si>
  <si>
    <t>Lamundre</t>
    <phoneticPr fontId="6" type="noConversion"/>
  </si>
  <si>
    <t>Polenga</t>
    <phoneticPr fontId="6" type="noConversion"/>
  </si>
  <si>
    <t>Sumber Rejeki</t>
    <phoneticPr fontId="6" type="noConversion"/>
  </si>
  <si>
    <t>Gunung Sari</t>
    <phoneticPr fontId="6" type="noConversion"/>
  </si>
  <si>
    <t>Puskesmas Wolo</t>
    <phoneticPr fontId="6" type="noConversion"/>
  </si>
  <si>
    <t>Wolo</t>
    <phoneticPr fontId="6" type="noConversion"/>
  </si>
  <si>
    <t>Ulu Wolo</t>
    <phoneticPr fontId="6" type="noConversion"/>
  </si>
  <si>
    <t>Donggala</t>
    <phoneticPr fontId="6" type="noConversion"/>
  </si>
  <si>
    <t>Ulu Lapao-Pao</t>
    <phoneticPr fontId="6" type="noConversion"/>
  </si>
  <si>
    <t>Tolowe Ponrewaru</t>
    <phoneticPr fontId="6" type="noConversion"/>
  </si>
  <si>
    <t>Lapao-Pao</t>
    <phoneticPr fontId="6" type="noConversion"/>
  </si>
  <si>
    <t>Langgomali</t>
    <phoneticPr fontId="6" type="noConversion"/>
  </si>
  <si>
    <t>Lalonaha</t>
    <phoneticPr fontId="6" type="noConversion"/>
  </si>
  <si>
    <t>Lana</t>
    <phoneticPr fontId="6" type="noConversion"/>
  </si>
  <si>
    <t>Lalonggopi</t>
    <phoneticPr fontId="6" type="noConversion"/>
  </si>
  <si>
    <t>Muara Lapao</t>
    <phoneticPr fontId="6" type="noConversion"/>
  </si>
  <si>
    <t>Samaenre</t>
    <phoneticPr fontId="6" type="noConversion"/>
  </si>
  <si>
    <t>Iwoimopuro</t>
    <phoneticPr fontId="6" type="noConversion"/>
  </si>
  <si>
    <t>Ulu Rina</t>
    <phoneticPr fontId="6" type="noConversion"/>
  </si>
  <si>
    <t>Puskesmas Wundulako</t>
    <phoneticPr fontId="6" type="noConversion"/>
  </si>
  <si>
    <t>19 November</t>
    <phoneticPr fontId="6" type="noConversion"/>
  </si>
  <si>
    <t>Wundulako</t>
    <phoneticPr fontId="6" type="noConversion"/>
  </si>
  <si>
    <t>Lamekongga</t>
    <phoneticPr fontId="6" type="noConversion"/>
  </si>
  <si>
    <t>Kowioha</t>
    <phoneticPr fontId="6" type="noConversion"/>
  </si>
  <si>
    <t>Silea</t>
    <phoneticPr fontId="6" type="noConversion"/>
  </si>
  <si>
    <t>Ngapa</t>
    <phoneticPr fontId="6" type="noConversion"/>
  </si>
  <si>
    <t>Towua</t>
    <phoneticPr fontId="6" type="noConversion"/>
  </si>
  <si>
    <t>Bende</t>
    <phoneticPr fontId="6" type="noConversion"/>
  </si>
  <si>
    <t>Unamendaa</t>
    <phoneticPr fontId="6" type="noConversion"/>
  </si>
  <si>
    <t>Tikonu</t>
    <phoneticPr fontId="6" type="noConversion"/>
  </si>
  <si>
    <t>Sabiano</t>
    <phoneticPr fontId="6" type="noConversion"/>
  </si>
  <si>
    <t>Jumlah Penduduk</t>
    <phoneticPr fontId="6" type="noConversion"/>
  </si>
  <si>
    <t>Puskesmas Tosiba</t>
  </si>
  <si>
    <t>DATA SASARAN PROGRAM KESEHATAN KABUPATEN KOLAKA TAHUN 2025</t>
  </si>
  <si>
    <t>BERDASARKAN KEPMENKES RI NOMOR HK.01,07/MENKES/140/2024</t>
  </si>
  <si>
    <t>DATA SASARAN PROGRAM KESEHATAN WILAYAH KERJA PUSKESMAS KOLAKA TAHUN 2025</t>
  </si>
  <si>
    <t>ESTIMASI BERDASARKAN KEPMENKES RI NOMOR HK.01,07/MENKES/140/2024</t>
  </si>
  <si>
    <t>DATA SASARAN PROGRAM KESEHATAN WILAYAH KERJA PUSKESMAS IWOIMENDAA TAHUN 2025</t>
  </si>
  <si>
    <t>DATA SASARAN PROGRAM KESEHATAN WILAYAH KERJA PUSKESMAS WOLO TAHUN 2025</t>
  </si>
  <si>
    <t>DATA SASARAN PROGRAM KESEHATAN WILAYAH KERJA PUSKESMAS TOSIBA TAHUN 2025</t>
  </si>
  <si>
    <t>DATA SASARAN PROGRAM KESEHATAN WILAYAH KERJA PUSKESMAS TOARI TAHUN 2025</t>
  </si>
  <si>
    <t>DATA SASARAN PROGRAM KESEHATAN WILAYAH KERJA PUSKESMAS KUKUTIO TAHUN 2025</t>
  </si>
  <si>
    <t>DATA SASARAN PROGRAM KESEHATAN WILAYAH KERJA PUSKESMAS WATUBANGGA TAHUN 2025</t>
  </si>
  <si>
    <t>DATA SASARAN PROGRAM KESEHATAN WILAYAH KERJA PUSKESMAS POLINGGONA TAHUN 2025</t>
  </si>
  <si>
    <t>DATA SASARAN PROGRAM KESEHATAN WILAYAH KERJA PUSKESMAS TANGGETADA TAHUN 2025</t>
  </si>
  <si>
    <t>DATA SASARAN PROGRAM KESEHATAN WILAYAH KERJA PUSKESMAS POMALAA TAHUN 2025</t>
  </si>
  <si>
    <t>DATA SASARAN PROGRAM KESEHATAN WILAYAH KERJA PUSKESMAS BAULA TAHUN 2025</t>
  </si>
  <si>
    <t>DATA SASARAN PROGRAM KESEHATAN WILAYAH KERJA PUSKESMAS WUNDULAKO TAHUN 2025</t>
  </si>
  <si>
    <t>DATA SASARAN PROGRAM KESEHATAN WILAYAH KERJA PUSKESMAS LATAMBAGA TAHUN 2025</t>
  </si>
  <si>
    <t>DATA SASARAN PROGRAM KESEHATAN WILAYAH KERJA PUSKESMAS KOLAKAASI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</si>
</sst>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3">
    <font>
      <sz val="11"/>
      <color theme="1"/>
      <name val="Arial"/>
      <family val="2"/>
      <charset val="136"/>
    </font>
    <font>
      <sz val="9"/>
      <name val="Arial"/>
      <family val="2"/>
      <charset val="136"/>
    </font>
    <font>
      <sz val="11"/>
      <color rgb="FF000000"/>
      <name val="Calibri"/>
      <family val="2"/>
      <charset val="204"/>
    </font>
    <font>
      <b/>
      <sz val="11"/>
      <color rgb="FF000000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9"/>
      <name val="Calibri"/>
      <family val="3"/>
      <charset val="136"/>
      <scheme val="minor"/>
    </font>
    <font>
      <sz val="11"/>
      <color theme="1"/>
      <name val="Bookman Old Style"/>
      <family val="1"/>
    </font>
    <font>
      <sz val="11"/>
      <color rgb="FF000000"/>
      <name val="Bookman Old Style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4" fillId="0" borderId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5" fillId="0" borderId="4" xfId="2" applyFont="1" applyBorder="1" applyAlignment="1">
      <alignment horizontal="center" vertical="center"/>
    </xf>
    <xf numFmtId="0" fontId="7" fillId="0" borderId="0" xfId="2" applyFont="1"/>
    <xf numFmtId="0" fontId="3" fillId="0" borderId="1" xfId="1" applyFont="1" applyBorder="1" applyAlignment="1">
      <alignment horizontal="center" vertical="top"/>
    </xf>
    <xf numFmtId="0" fontId="3" fillId="0" borderId="6" xfId="1" applyFont="1" applyBorder="1" applyAlignment="1">
      <alignment horizontal="center" vertical="top"/>
    </xf>
    <xf numFmtId="0" fontId="8" fillId="0" borderId="4" xfId="1" applyFont="1" applyBorder="1" applyAlignment="1">
      <alignment horizontal="center"/>
    </xf>
    <xf numFmtId="43" fontId="8" fillId="0" borderId="7" xfId="3" applyFont="1" applyBorder="1" applyAlignment="1"/>
    <xf numFmtId="165" fontId="8" fillId="0" borderId="4" xfId="4" applyNumberFormat="1" applyFont="1" applyBorder="1" applyAlignment="1"/>
    <xf numFmtId="166" fontId="8" fillId="0" borderId="7" xfId="3" applyNumberFormat="1" applyFont="1" applyBorder="1"/>
    <xf numFmtId="165" fontId="7" fillId="0" borderId="4" xfId="4" applyNumberFormat="1" applyFont="1" applyBorder="1" applyAlignment="1"/>
    <xf numFmtId="43" fontId="8" fillId="0" borderId="7" xfId="3" applyFont="1" applyBorder="1" applyAlignment="1">
      <alignment horizontal="left" vertical="top"/>
    </xf>
    <xf numFmtId="166" fontId="8" fillId="0" borderId="7" xfId="3" applyNumberFormat="1" applyFont="1" applyBorder="1" applyAlignment="1">
      <alignment horizontal="left" vertical="top"/>
    </xf>
    <xf numFmtId="165" fontId="8" fillId="0" borderId="7" xfId="4" applyNumberFormat="1" applyFont="1" applyBorder="1" applyAlignment="1"/>
    <xf numFmtId="43" fontId="8" fillId="0" borderId="7" xfId="3" applyFont="1" applyFill="1" applyBorder="1" applyAlignment="1"/>
    <xf numFmtId="0" fontId="8" fillId="0" borderId="7" xfId="1" applyFont="1" applyBorder="1" applyAlignment="1">
      <alignment vertical="top"/>
    </xf>
    <xf numFmtId="165" fontId="7" fillId="0" borderId="4" xfId="4" applyNumberFormat="1" applyFont="1" applyFill="1" applyBorder="1" applyAlignment="1"/>
    <xf numFmtId="0" fontId="3" fillId="0" borderId="8" xfId="1" applyFont="1" applyBorder="1" applyAlignment="1">
      <alignment horizontal="center" vertical="top"/>
    </xf>
    <xf numFmtId="165" fontId="8" fillId="0" borderId="8" xfId="4" applyNumberFormat="1" applyFont="1" applyBorder="1" applyAlignment="1"/>
    <xf numFmtId="166" fontId="8" fillId="0" borderId="8" xfId="3" applyNumberFormat="1" applyFont="1" applyBorder="1"/>
    <xf numFmtId="166" fontId="8" fillId="0" borderId="8" xfId="3" applyNumberFormat="1" applyFont="1" applyBorder="1" applyAlignment="1">
      <alignment horizontal="left" vertical="top"/>
    </xf>
    <xf numFmtId="166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5" fillId="0" borderId="0" xfId="2" applyFont="1"/>
    <xf numFmtId="41" fontId="0" fillId="0" borderId="0" xfId="5" applyFont="1" applyAlignment="1">
      <alignment vertical="center"/>
    </xf>
    <xf numFmtId="166" fontId="0" fillId="0" borderId="0" xfId="6" applyNumberFormat="1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top"/>
    </xf>
    <xf numFmtId="0" fontId="5" fillId="0" borderId="4" xfId="2" quotePrefix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</cellXfs>
  <cellStyles count="7">
    <cellStyle name="Comma" xfId="6" builtinId="3"/>
    <cellStyle name="Comma [0]" xfId="5" builtinId="6"/>
    <cellStyle name="Comma 2" xfId="4"/>
    <cellStyle name="Comma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HUN%202010\Laporan%20Capaian%20Program%202010\UPAKES\SOFTWARE%20LAP.%20IBU%20JAN-APRIL%202010\Software%20Lap.%20Ibu%20April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Capaian%20Program%202010/UPAKES/SOFTWARE%20LAP.%20IBU%20JAN-APRIL%202010/Software%20Lap.%20Ibu%20April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AHAN%20KULIAH/2012/PENDUDU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AHAN%20KULIAH/2012/PERTUMBUHAN%20PENDUDU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IK_KOLAKA/TAHUN%202010/rumu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konline\tahun%202009\STATISTIK\BAB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TOA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huluan"/>
      <sheetName val="Lamp 1 (ANC)"/>
      <sheetName val="Lamp 2 (Persalinan &amp; Nifas)"/>
      <sheetName val="Lamp 3 (Sarana)"/>
      <sheetName val="Lamp 4 (Kematian MN)"/>
      <sheetName val="Lamp 5 (RS)"/>
      <sheetName val="Lamp 6 (Terkini)"/>
      <sheetName val="Lamp 7 (KB)"/>
      <sheetName val="Lamp 8 (Kespro)"/>
      <sheetName val="Rumus"/>
      <sheetName val="Rekapitulasi"/>
      <sheetName val="SM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0">
          <cell r="D20">
            <v>30</v>
          </cell>
        </row>
      </sheetData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  <sheetName val="PDDK sasaran 2010"/>
    </sheetNames>
    <sheetDataSet>
      <sheetData sheetId="0" refreshError="1"/>
      <sheetData sheetId="1" refreshError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/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/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/>
          </cell>
        </row>
        <row r="208">
          <cell r="V208" t="str">
            <v>PROJECTED STREET</v>
          </cell>
          <cell r="X208">
            <v>35966.992822222222</v>
          </cell>
          <cell r="BT208" t="str">
            <v/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huluan"/>
      <sheetName val="Lamp 1 (ANC)"/>
      <sheetName val="Lamp 2 (Persalinan &amp; Nifas)"/>
      <sheetName val="Lamp 3 (Sarana)"/>
      <sheetName val="Lamp 4 (Kematian MN)"/>
      <sheetName val="Lamp 5 (RS)"/>
      <sheetName val="Lamp 6 (Terkini)"/>
      <sheetName val="Lamp 7 (KB)"/>
      <sheetName val="Lamp 8 (Kespro)"/>
      <sheetName val="Rumus"/>
      <sheetName val="Rekapitulasi"/>
      <sheetName val="SMALL"/>
    </sheetNames>
    <sheetDataSet>
      <sheetData sheetId="0">
        <row r="2">
          <cell r="L2">
            <v>1</v>
          </cell>
        </row>
        <row r="3">
          <cell r="F3">
            <v>2010</v>
          </cell>
        </row>
        <row r="4">
          <cell r="A4" t="str">
            <v>Kab/ Kota</v>
          </cell>
          <cell r="F4" t="str">
            <v>Kab.Kolaka</v>
          </cell>
        </row>
        <row r="5">
          <cell r="A5" t="str">
            <v>Propinsi</v>
          </cell>
          <cell r="F5" t="str">
            <v>Sulawesi Tenggara</v>
          </cell>
        </row>
        <row r="58">
          <cell r="F58">
            <v>307440</v>
          </cell>
        </row>
      </sheetData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>
        <row r="2">
          <cell r="F2">
            <v>1.96</v>
          </cell>
        </row>
        <row r="9">
          <cell r="D9">
            <v>1.1000000000000001</v>
          </cell>
        </row>
        <row r="10">
          <cell r="D10">
            <v>1.05</v>
          </cell>
        </row>
        <row r="11">
          <cell r="D11">
            <v>1.05</v>
          </cell>
        </row>
        <row r="13">
          <cell r="D13">
            <v>1</v>
          </cell>
        </row>
        <row r="19">
          <cell r="D19">
            <v>20</v>
          </cell>
        </row>
        <row r="20">
          <cell r="D20">
            <v>30</v>
          </cell>
        </row>
        <row r="41">
          <cell r="F41">
            <v>60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SUS1"/>
      <sheetName val="KASUS2"/>
      <sheetName val="KASUS3"/>
      <sheetName val="KASUS4"/>
    </sheetNames>
    <sheetDataSet>
      <sheetData sheetId="0">
        <row r="13">
          <cell r="E13">
            <v>1.25</v>
          </cell>
        </row>
        <row r="14">
          <cell r="E14">
            <v>1.5</v>
          </cell>
        </row>
        <row r="15">
          <cell r="E15">
            <v>1.75</v>
          </cell>
        </row>
        <row r="16">
          <cell r="E16">
            <v>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SUS1"/>
      <sheetName val="KASUS2"/>
      <sheetName val="KASUS3"/>
      <sheetName val="KASUS4"/>
    </sheetNames>
    <sheetDataSet>
      <sheetData sheetId="0" refreshError="1"/>
      <sheetData sheetId="1" refreshError="1"/>
      <sheetData sheetId="2">
        <row r="13">
          <cell r="H13">
            <v>90000</v>
          </cell>
        </row>
        <row r="18">
          <cell r="H18">
            <v>7.4999999999999997E-2</v>
          </cell>
        </row>
        <row r="27">
          <cell r="H27">
            <v>225000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huluan"/>
      <sheetName val="Rumus"/>
      <sheetName val="SMALL"/>
      <sheetName val="SMALL (2)"/>
      <sheetName val="pdd_08_09_10"/>
      <sheetName val="CORREL"/>
    </sheetNames>
    <sheetDataSet>
      <sheetData sheetId="0" refreshError="1"/>
      <sheetData sheetId="1">
        <row r="4">
          <cell r="F4">
            <v>1.75</v>
          </cell>
        </row>
        <row r="5">
          <cell r="F5">
            <v>1.05</v>
          </cell>
        </row>
        <row r="18">
          <cell r="D18">
            <v>26</v>
          </cell>
        </row>
        <row r="19">
          <cell r="D19">
            <v>18.600000000000001</v>
          </cell>
        </row>
        <row r="20">
          <cell r="D20">
            <v>30</v>
          </cell>
        </row>
        <row r="44">
          <cell r="F44">
            <v>40</v>
          </cell>
        </row>
      </sheetData>
      <sheetData sheetId="2">
        <row r="9">
          <cell r="F9">
            <v>15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DEV dan AVERAGE"/>
      <sheetName val="AVERAGEA"/>
      <sheetName val="AVERAGEIF"/>
      <sheetName val="AVERAGEIFS"/>
      <sheetName val="BINOMDIST"/>
      <sheetName val="CHIDIST"/>
      <sheetName val="CHIINV"/>
      <sheetName val="CHITEST"/>
      <sheetName val="CONFIDENCE"/>
      <sheetName val="CORREL"/>
      <sheetName val="COUNT dan COUNTA"/>
      <sheetName val="COUNTBLANK"/>
      <sheetName val="COUNTIF"/>
      <sheetName val="COUNTIFS"/>
      <sheetName val="COVAR"/>
      <sheetName val="CRITBINOM"/>
      <sheetName val="DESVQ"/>
      <sheetName val="EXPONDIST"/>
      <sheetName val="FDIST"/>
      <sheetName val="FINV"/>
      <sheetName val="FISHER"/>
      <sheetName val="FISHERINV"/>
      <sheetName val="FORECAST"/>
      <sheetName val="FREQUENCY"/>
      <sheetName val="FTEST"/>
      <sheetName val="GAMMADIST"/>
      <sheetName val="GAMMAINV"/>
      <sheetName val="GAMMALN"/>
      <sheetName val="GEOMEAN"/>
      <sheetName val="GROWTH"/>
      <sheetName val="HARMEAN"/>
      <sheetName val="HYPGEOMDIST"/>
      <sheetName val="INTERCEPT"/>
      <sheetName val="KURT"/>
      <sheetName val="LARGE"/>
      <sheetName val="LINEST"/>
      <sheetName val="LOGEST"/>
      <sheetName val="LOGINV"/>
      <sheetName val="LOGINORMDIST"/>
      <sheetName val="MAX dan MAXA"/>
      <sheetName val="MEDIAN"/>
      <sheetName val="MIN dan MINA"/>
      <sheetName val="MODE"/>
      <sheetName val="NEGBINOMDIST"/>
      <sheetName val="NORMDIST"/>
      <sheetName val="NORMINV"/>
      <sheetName val="NORMSDIST"/>
      <sheetName val="NORMSINV"/>
      <sheetName val="PEARSON"/>
      <sheetName val="PERCENTILE"/>
      <sheetName val="PERCENTRANK"/>
      <sheetName val="PERMUT"/>
      <sheetName val="POISSON"/>
      <sheetName val="PROB"/>
      <sheetName val="QUARTILE"/>
      <sheetName val="RANK"/>
      <sheetName val="RSQ"/>
      <sheetName val="SKEW"/>
      <sheetName val="SLOPE"/>
      <sheetName val="SMALL"/>
      <sheetName val="STANDARDIZE"/>
      <sheetName val="STDEV dan STDEVA"/>
      <sheetName val="STDEVP dan STDEVPA"/>
      <sheetName val="STEYX"/>
      <sheetName val="TDIST"/>
      <sheetName val="TINV"/>
      <sheetName val="TREND"/>
      <sheetName val="TRIMMEAN"/>
      <sheetName val="TTEST"/>
      <sheetName val="VAR dan VARA"/>
      <sheetName val="VARP dan VARPA"/>
      <sheetName val="WEIBULL"/>
      <sheetName val="ZTEST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K10">
            <v>0</v>
          </cell>
          <cell r="L10" t="str">
            <v>Korelasi sangat lemah</v>
          </cell>
        </row>
        <row r="11">
          <cell r="K11">
            <v>0.21</v>
          </cell>
          <cell r="L11" t="str">
            <v>Korelasi lemah</v>
          </cell>
        </row>
        <row r="12">
          <cell r="K12">
            <v>0.41</v>
          </cell>
          <cell r="L12" t="str">
            <v>Korelasi kuat</v>
          </cell>
        </row>
        <row r="13">
          <cell r="K13">
            <v>0.71</v>
          </cell>
          <cell r="L13" t="str">
            <v>Korelasi sangat kuat</v>
          </cell>
        </row>
        <row r="14">
          <cell r="K14">
            <v>0.91</v>
          </cell>
          <cell r="L14" t="str">
            <v>Korelasi sangat kuat sekali</v>
          </cell>
        </row>
        <row r="15">
          <cell r="K15">
            <v>1</v>
          </cell>
          <cell r="L15" t="str">
            <v>Korelasi sempurna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KM_TOARI"/>
      <sheetName val="Toari"/>
    </sheetNames>
    <sheetDataSet>
      <sheetData sheetId="0"/>
      <sheetData sheetId="1"/>
      <sheetData sheetId="2"/>
      <sheetData sheetId="3"/>
      <sheetData sheetId="4"/>
      <sheetData sheetId="5">
        <row r="7">
          <cell r="N7">
            <v>0</v>
          </cell>
          <cell r="O7">
            <v>26.581415167711938</v>
          </cell>
        </row>
        <row r="8">
          <cell r="N8">
            <v>0</v>
          </cell>
          <cell r="O8">
            <v>26.395815061806029</v>
          </cell>
        </row>
        <row r="9">
          <cell r="N9">
            <v>0</v>
          </cell>
          <cell r="O9">
            <v>0</v>
          </cell>
        </row>
        <row r="10">
          <cell r="N10">
            <v>12.087909216173838</v>
          </cell>
          <cell r="O10">
            <v>12.087206897122339</v>
          </cell>
        </row>
        <row r="11">
          <cell r="N11">
            <v>6.5934050270039117</v>
          </cell>
          <cell r="O11">
            <v>6.5930219438849118</v>
          </cell>
        </row>
        <row r="12">
          <cell r="N12">
            <v>1.8131863824260759</v>
          </cell>
          <cell r="O12">
            <v>1.8130810345683503</v>
          </cell>
        </row>
        <row r="13">
          <cell r="N13">
            <v>24.323856887185418</v>
          </cell>
          <cell r="O13">
            <v>24.348413893531465</v>
          </cell>
        </row>
        <row r="14">
          <cell r="N14">
            <v>36.747699520106437</v>
          </cell>
          <cell r="O14">
            <v>36.754620972679582</v>
          </cell>
        </row>
        <row r="15">
          <cell r="N15">
            <v>62.170457245125831</v>
          </cell>
          <cell r="O15">
            <v>61.851235293144249</v>
          </cell>
        </row>
        <row r="16">
          <cell r="N16">
            <v>50.082548028951997</v>
          </cell>
          <cell r="O16">
            <v>49.764028396021914</v>
          </cell>
        </row>
        <row r="17">
          <cell r="N17">
            <v>26.111705918687338</v>
          </cell>
          <cell r="O17">
            <v>25.427214509109561</v>
          </cell>
        </row>
        <row r="18">
          <cell r="N18">
            <v>13.255135494702166</v>
          </cell>
          <cell r="O18">
            <v>12.818007314126856</v>
          </cell>
        </row>
        <row r="19">
          <cell r="N19">
            <v>13.357623655743676</v>
          </cell>
          <cell r="O19">
            <v>12.905007363770251</v>
          </cell>
        </row>
        <row r="20">
          <cell r="N20">
            <v>13.42025530971349</v>
          </cell>
          <cell r="O20">
            <v>12.980407406794525</v>
          </cell>
        </row>
        <row r="21">
          <cell r="N21">
            <v>13.437336669887076</v>
          </cell>
          <cell r="O21">
            <v>13.067407456437921</v>
          </cell>
        </row>
        <row r="22">
          <cell r="N22">
            <v>13.471499390234246</v>
          </cell>
          <cell r="O22">
            <v>13.119607486223957</v>
          </cell>
        </row>
        <row r="23">
          <cell r="N23">
            <v>13.494274537132359</v>
          </cell>
          <cell r="O23">
            <v>13.119607486223957</v>
          </cell>
        </row>
        <row r="24">
          <cell r="N24">
            <v>148.04414862446347</v>
          </cell>
          <cell r="O24">
            <v>142.16388112061688</v>
          </cell>
        </row>
        <row r="25">
          <cell r="N25">
            <v>121.06698712364783</v>
          </cell>
          <cell r="O25">
            <v>116.88746669755591</v>
          </cell>
        </row>
        <row r="26">
          <cell r="N26">
            <v>108.01113416430415</v>
          </cell>
          <cell r="O26">
            <v>103.46045903592527</v>
          </cell>
        </row>
        <row r="27">
          <cell r="N27">
            <v>40.551149052091425</v>
          </cell>
          <cell r="O27">
            <v>39.155822342837283</v>
          </cell>
        </row>
        <row r="28">
          <cell r="N28">
            <v>13.517049684030473</v>
          </cell>
          <cell r="O28">
            <v>13.119607486223957</v>
          </cell>
        </row>
        <row r="30">
          <cell r="N30">
            <v>13.286203411165088</v>
          </cell>
          <cell r="O30">
            <v>12.990153789396796</v>
          </cell>
        </row>
        <row r="31">
          <cell r="N31">
            <v>81.10229810418285</v>
          </cell>
          <cell r="O31">
            <v>77.273444093263379</v>
          </cell>
        </row>
        <row r="32">
          <cell r="N32">
            <v>249.5302032024581</v>
          </cell>
          <cell r="O32">
            <v>241.82533798878057</v>
          </cell>
        </row>
        <row r="33">
          <cell r="N33">
            <v>441.69550515529227</v>
          </cell>
          <cell r="O33">
            <v>432.07704654895662</v>
          </cell>
        </row>
        <row r="34">
          <cell r="N34">
            <v>39.560430162023472</v>
          </cell>
          <cell r="O34">
            <v>40.600023166917644</v>
          </cell>
        </row>
        <row r="35">
          <cell r="N35">
            <v>157.31932719872029</v>
          </cell>
          <cell r="O35">
            <v>150.79428604524171</v>
          </cell>
        </row>
        <row r="36">
          <cell r="N36">
            <v>161.10569537053169</v>
          </cell>
          <cell r="O36">
            <v>159.23329086065098</v>
          </cell>
        </row>
        <row r="37">
          <cell r="N37">
            <v>111.4444875591948</v>
          </cell>
          <cell r="O37">
            <v>109.49246247786732</v>
          </cell>
        </row>
        <row r="41">
          <cell r="N41">
            <v>296.11676618254961</v>
          </cell>
          <cell r="O41">
            <v>286.34036338965097</v>
          </cell>
        </row>
        <row r="44">
          <cell r="N44">
            <v>148.26620630672008</v>
          </cell>
          <cell r="O44">
            <v>143.9038821134848</v>
          </cell>
        </row>
        <row r="45">
          <cell r="N45">
            <v>0</v>
          </cell>
          <cell r="O45">
            <v>385.59582002614553</v>
          </cell>
        </row>
        <row r="46">
          <cell r="N46">
            <v>0</v>
          </cell>
          <cell r="O46">
            <v>216.53732355910043</v>
          </cell>
        </row>
        <row r="47">
          <cell r="N47">
            <v>0</v>
          </cell>
          <cell r="O47">
            <v>321.92338369379951</v>
          </cell>
        </row>
        <row r="48">
          <cell r="N48">
            <v>0</v>
          </cell>
          <cell r="O48">
            <v>0</v>
          </cell>
        </row>
        <row r="49">
          <cell r="N49">
            <v>121.60220307575349</v>
          </cell>
          <cell r="O49">
            <v>119.46846817030993</v>
          </cell>
        </row>
        <row r="50">
          <cell r="N50">
            <v>64.590316603050425</v>
          </cell>
          <cell r="O50">
            <v>65.540037398024197</v>
          </cell>
        </row>
        <row r="51">
          <cell r="N51">
            <v>22.44490726809104</v>
          </cell>
          <cell r="O51">
            <v>23.588613459979147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topLeftCell="A16" zoomScale="70" zoomScaleNormal="70" workbookViewId="0">
      <selection activeCell="E51" sqref="E51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9.8984375" style="2" bestFit="1" customWidth="1"/>
    <col min="4" max="4" width="12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9.0976562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9.09765625" style="2" bestFit="1" customWidth="1"/>
    <col min="27" max="16384" width="8" style="2"/>
  </cols>
  <sheetData>
    <row r="1" spans="1:26">
      <c r="A1" s="22" t="s">
        <v>203</v>
      </c>
    </row>
    <row r="2" spans="1:26">
      <c r="A2" s="22" t="s">
        <v>204</v>
      </c>
    </row>
    <row r="4" spans="1:26">
      <c r="A4" s="26" t="s">
        <v>0</v>
      </c>
      <c r="B4" s="26" t="s">
        <v>1</v>
      </c>
      <c r="C4" s="28" t="s">
        <v>73</v>
      </c>
      <c r="D4" s="29"/>
      <c r="E4" s="29"/>
      <c r="F4" s="25" t="s">
        <v>74</v>
      </c>
      <c r="G4" s="25"/>
      <c r="H4" s="25"/>
      <c r="I4" s="25" t="s">
        <v>75</v>
      </c>
      <c r="J4" s="25"/>
      <c r="K4" s="25"/>
      <c r="L4" s="25" t="s">
        <v>76</v>
      </c>
      <c r="M4" s="25"/>
      <c r="N4" s="25"/>
      <c r="O4" s="25" t="s">
        <v>77</v>
      </c>
      <c r="P4" s="25"/>
      <c r="Q4" s="25"/>
      <c r="R4" s="25" t="s">
        <v>78</v>
      </c>
      <c r="S4" s="25"/>
      <c r="T4" s="25"/>
      <c r="U4" s="25" t="s">
        <v>79</v>
      </c>
      <c r="V4" s="25"/>
      <c r="W4" s="25"/>
      <c r="X4" s="25" t="s">
        <v>80</v>
      </c>
      <c r="Y4" s="25"/>
      <c r="Z4" s="25"/>
    </row>
    <row r="5" spans="1:26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</row>
    <row r="6" spans="1:26">
      <c r="A6" s="5">
        <v>1</v>
      </c>
      <c r="B6" s="6" t="s">
        <v>16</v>
      </c>
      <c r="C6" s="7">
        <f>F6+I6+L6+O6+R6+U6+X6</f>
        <v>0</v>
      </c>
      <c r="D6" s="7">
        <f>G6+J6+M6+P6+S6+V6+Y6</f>
        <v>777</v>
      </c>
      <c r="E6" s="8">
        <f>SUM(C6:D6)</f>
        <v>777</v>
      </c>
      <c r="F6" s="9">
        <v>0</v>
      </c>
      <c r="G6" s="9">
        <v>137</v>
      </c>
      <c r="H6" s="9">
        <f>SUM(F6:G6)</f>
        <v>137</v>
      </c>
      <c r="I6" s="9">
        <v>0</v>
      </c>
      <c r="J6" s="9">
        <v>79</v>
      </c>
      <c r="K6" s="9">
        <f>SUM(I6:J6)</f>
        <v>79</v>
      </c>
      <c r="L6" s="9">
        <v>0</v>
      </c>
      <c r="M6" s="9">
        <v>102</v>
      </c>
      <c r="N6" s="9">
        <f>SUM(L6:M6)</f>
        <v>102</v>
      </c>
      <c r="O6" s="9">
        <v>0</v>
      </c>
      <c r="P6" s="9">
        <v>102</v>
      </c>
      <c r="Q6" s="9">
        <f>SUM(O6:P6)</f>
        <v>102</v>
      </c>
      <c r="R6" s="9">
        <v>0</v>
      </c>
      <c r="S6" s="9">
        <v>99</v>
      </c>
      <c r="T6" s="9">
        <f>SUM(R6:S6)</f>
        <v>99</v>
      </c>
      <c r="U6" s="9">
        <v>0</v>
      </c>
      <c r="V6" s="9">
        <v>142</v>
      </c>
      <c r="W6" s="9">
        <f t="shared" ref="W6:W7" si="0">SUM(U6:V6)</f>
        <v>142</v>
      </c>
      <c r="X6" s="9">
        <v>0</v>
      </c>
      <c r="Y6" s="9">
        <v>116</v>
      </c>
      <c r="Z6" s="9">
        <f>SUM(X6:Y6)</f>
        <v>116</v>
      </c>
    </row>
    <row r="7" spans="1:26">
      <c r="A7" s="5">
        <v>2</v>
      </c>
      <c r="B7" s="10" t="s">
        <v>17</v>
      </c>
      <c r="C7" s="7">
        <f t="shared" ref="C7:D51" si="1">F7+I7+L7+O7+R7+U7+X7</f>
        <v>0</v>
      </c>
      <c r="D7" s="7">
        <f t="shared" si="1"/>
        <v>771</v>
      </c>
      <c r="E7" s="11">
        <f>SUM(C7:D7)</f>
        <v>771</v>
      </c>
      <c r="F7" s="9">
        <v>0</v>
      </c>
      <c r="G7" s="9">
        <v>135</v>
      </c>
      <c r="H7" s="9">
        <f t="shared" ref="H7:H50" si="2">SUM(F7:G7)</f>
        <v>135</v>
      </c>
      <c r="I7" s="9">
        <v>0</v>
      </c>
      <c r="J7" s="9">
        <v>79</v>
      </c>
      <c r="K7" s="9">
        <f t="shared" ref="K7:K46" si="3">SUM(I7:J7)</f>
        <v>79</v>
      </c>
      <c r="L7" s="9">
        <v>0</v>
      </c>
      <c r="M7" s="9">
        <v>101</v>
      </c>
      <c r="N7" s="9">
        <f t="shared" ref="N7:N46" si="4">SUM(L7:M7)</f>
        <v>101</v>
      </c>
      <c r="O7" s="9">
        <v>0</v>
      </c>
      <c r="P7" s="9">
        <v>102</v>
      </c>
      <c r="Q7" s="9">
        <f t="shared" ref="Q7:Q46" si="5">SUM(O7:P7)</f>
        <v>102</v>
      </c>
      <c r="R7" s="9">
        <v>0</v>
      </c>
      <c r="S7" s="9">
        <v>98</v>
      </c>
      <c r="T7" s="9">
        <f t="shared" ref="T7:T46" si="6">SUM(R7:S7)</f>
        <v>98</v>
      </c>
      <c r="U7" s="9">
        <v>0</v>
      </c>
      <c r="V7" s="9">
        <v>141</v>
      </c>
      <c r="W7" s="9">
        <f t="shared" si="0"/>
        <v>141</v>
      </c>
      <c r="X7" s="9">
        <v>0</v>
      </c>
      <c r="Y7" s="9">
        <v>115</v>
      </c>
      <c r="Z7" s="9">
        <f t="shared" ref="Z7:Z46" si="7">SUM(X7:Y7)</f>
        <v>115</v>
      </c>
    </row>
    <row r="8" spans="1:26">
      <c r="A8" s="5">
        <v>3</v>
      </c>
      <c r="B8" s="6" t="s">
        <v>18</v>
      </c>
      <c r="C8" s="7">
        <f t="shared" si="1"/>
        <v>0</v>
      </c>
      <c r="D8" s="7">
        <f t="shared" si="1"/>
        <v>0</v>
      </c>
      <c r="E8" s="12">
        <f>H8+K8+N8+Q8+T8+W8+Z8</f>
        <v>738</v>
      </c>
      <c r="F8" s="9">
        <v>0</v>
      </c>
      <c r="G8" s="9">
        <v>0</v>
      </c>
      <c r="H8" s="9">
        <v>128</v>
      </c>
      <c r="I8" s="9">
        <v>0</v>
      </c>
      <c r="J8" s="9">
        <v>0</v>
      </c>
      <c r="K8" s="9">
        <v>76</v>
      </c>
      <c r="L8" s="9">
        <v>0</v>
      </c>
      <c r="M8" s="9">
        <v>0</v>
      </c>
      <c r="N8" s="9">
        <v>96</v>
      </c>
      <c r="O8" s="9">
        <v>0</v>
      </c>
      <c r="P8" s="9">
        <v>0</v>
      </c>
      <c r="Q8" s="9">
        <v>99</v>
      </c>
      <c r="R8" s="9">
        <v>0</v>
      </c>
      <c r="S8" s="9">
        <v>0</v>
      </c>
      <c r="T8" s="9">
        <v>94</v>
      </c>
      <c r="U8" s="9">
        <v>0</v>
      </c>
      <c r="V8" s="9">
        <v>0</v>
      </c>
      <c r="W8" s="9">
        <v>135</v>
      </c>
      <c r="X8" s="9">
        <v>0</v>
      </c>
      <c r="Y8" s="9">
        <v>0</v>
      </c>
      <c r="Z8" s="9">
        <v>110</v>
      </c>
    </row>
    <row r="9" spans="1:26">
      <c r="A9" s="5">
        <v>4</v>
      </c>
      <c r="B9" s="13" t="s">
        <v>19</v>
      </c>
      <c r="C9" s="7">
        <f t="shared" si="1"/>
        <v>352</v>
      </c>
      <c r="D9" s="7">
        <f t="shared" si="1"/>
        <v>348</v>
      </c>
      <c r="E9" s="11">
        <f>SUM(C9:D9)</f>
        <v>700</v>
      </c>
      <c r="F9" s="9">
        <v>61</v>
      </c>
      <c r="G9" s="9">
        <v>60</v>
      </c>
      <c r="H9" s="9">
        <f t="shared" si="2"/>
        <v>121</v>
      </c>
      <c r="I9" s="9">
        <v>36</v>
      </c>
      <c r="J9" s="9">
        <v>35</v>
      </c>
      <c r="K9" s="9">
        <f t="shared" si="3"/>
        <v>71</v>
      </c>
      <c r="L9" s="9">
        <v>45</v>
      </c>
      <c r="M9" s="9">
        <v>45</v>
      </c>
      <c r="N9" s="9">
        <f t="shared" si="4"/>
        <v>90</v>
      </c>
      <c r="O9" s="9">
        <v>48</v>
      </c>
      <c r="P9" s="9">
        <v>47</v>
      </c>
      <c r="Q9" s="9">
        <f t="shared" si="5"/>
        <v>95</v>
      </c>
      <c r="R9" s="9">
        <v>46</v>
      </c>
      <c r="S9" s="9">
        <v>45</v>
      </c>
      <c r="T9" s="9">
        <f t="shared" si="6"/>
        <v>91</v>
      </c>
      <c r="U9" s="9">
        <v>64</v>
      </c>
      <c r="V9" s="9">
        <v>64</v>
      </c>
      <c r="W9" s="9">
        <f t="shared" ref="W9:W46" si="8">SUM(U9:V9)</f>
        <v>128</v>
      </c>
      <c r="X9" s="9">
        <v>52</v>
      </c>
      <c r="Y9" s="9">
        <v>52</v>
      </c>
      <c r="Z9" s="9">
        <f t="shared" si="7"/>
        <v>104</v>
      </c>
    </row>
    <row r="10" spans="1:26">
      <c r="A10" s="5">
        <v>5</v>
      </c>
      <c r="B10" s="13" t="s">
        <v>20</v>
      </c>
      <c r="C10" s="7">
        <f t="shared" si="1"/>
        <v>190</v>
      </c>
      <c r="D10" s="7">
        <f t="shared" si="1"/>
        <v>192</v>
      </c>
      <c r="E10" s="11">
        <f>SUM(C10:D10)</f>
        <v>382</v>
      </c>
      <c r="F10" s="9">
        <v>33</v>
      </c>
      <c r="G10" s="9">
        <v>34</v>
      </c>
      <c r="H10" s="9">
        <f t="shared" si="2"/>
        <v>67</v>
      </c>
      <c r="I10" s="9">
        <v>20</v>
      </c>
      <c r="J10" s="9">
        <v>20</v>
      </c>
      <c r="K10" s="9">
        <f t="shared" si="3"/>
        <v>40</v>
      </c>
      <c r="L10" s="9">
        <v>24</v>
      </c>
      <c r="M10" s="9">
        <v>25</v>
      </c>
      <c r="N10" s="9">
        <f t="shared" si="4"/>
        <v>49</v>
      </c>
      <c r="O10" s="9">
        <v>26</v>
      </c>
      <c r="P10" s="9">
        <v>25</v>
      </c>
      <c r="Q10" s="9">
        <f t="shared" si="5"/>
        <v>51</v>
      </c>
      <c r="R10" s="9">
        <v>24</v>
      </c>
      <c r="S10" s="9">
        <v>24</v>
      </c>
      <c r="T10" s="9">
        <f t="shared" si="6"/>
        <v>48</v>
      </c>
      <c r="U10" s="9">
        <v>35</v>
      </c>
      <c r="V10" s="9">
        <v>35</v>
      </c>
      <c r="W10" s="9">
        <f t="shared" si="8"/>
        <v>70</v>
      </c>
      <c r="X10" s="9">
        <v>28</v>
      </c>
      <c r="Y10" s="9">
        <v>29</v>
      </c>
      <c r="Z10" s="9">
        <f t="shared" si="7"/>
        <v>57</v>
      </c>
    </row>
    <row r="11" spans="1:26">
      <c r="A11" s="5">
        <v>6</v>
      </c>
      <c r="B11" s="13" t="s">
        <v>21</v>
      </c>
      <c r="C11" s="7">
        <f t="shared" si="1"/>
        <v>53</v>
      </c>
      <c r="D11" s="7">
        <f t="shared" si="1"/>
        <v>53</v>
      </c>
      <c r="E11" s="11">
        <f t="shared" ref="E11:E50" si="9">SUM(C11:D11)</f>
        <v>106</v>
      </c>
      <c r="F11" s="9">
        <v>9</v>
      </c>
      <c r="G11" s="9">
        <v>9</v>
      </c>
      <c r="H11" s="9">
        <f t="shared" si="2"/>
        <v>18</v>
      </c>
      <c r="I11" s="9">
        <v>5</v>
      </c>
      <c r="J11" s="9">
        <v>5</v>
      </c>
      <c r="K11" s="9">
        <f t="shared" si="3"/>
        <v>10</v>
      </c>
      <c r="L11" s="9">
        <v>7</v>
      </c>
      <c r="M11" s="9">
        <v>7</v>
      </c>
      <c r="N11" s="9">
        <f t="shared" si="4"/>
        <v>14</v>
      </c>
      <c r="O11" s="9">
        <v>7</v>
      </c>
      <c r="P11" s="9">
        <v>7</v>
      </c>
      <c r="Q11" s="9">
        <f t="shared" si="5"/>
        <v>14</v>
      </c>
      <c r="R11" s="9">
        <v>7</v>
      </c>
      <c r="S11" s="9">
        <v>7</v>
      </c>
      <c r="T11" s="9">
        <f t="shared" si="6"/>
        <v>14</v>
      </c>
      <c r="U11" s="9">
        <v>10</v>
      </c>
      <c r="V11" s="9">
        <v>10</v>
      </c>
      <c r="W11" s="9">
        <f t="shared" si="8"/>
        <v>20</v>
      </c>
      <c r="X11" s="9">
        <v>8</v>
      </c>
      <c r="Y11" s="9">
        <v>8</v>
      </c>
      <c r="Z11" s="9">
        <f t="shared" si="7"/>
        <v>16</v>
      </c>
    </row>
    <row r="12" spans="1:26">
      <c r="A12" s="5">
        <v>7</v>
      </c>
      <c r="B12" s="13" t="s">
        <v>22</v>
      </c>
      <c r="C12" s="7">
        <f t="shared" si="1"/>
        <v>703</v>
      </c>
      <c r="D12" s="7">
        <f t="shared" si="1"/>
        <v>710</v>
      </c>
      <c r="E12" s="11">
        <f t="shared" si="9"/>
        <v>1413</v>
      </c>
      <c r="F12" s="9">
        <v>121</v>
      </c>
      <c r="G12" s="9">
        <v>124</v>
      </c>
      <c r="H12" s="9">
        <f t="shared" si="2"/>
        <v>245</v>
      </c>
      <c r="I12" s="9">
        <v>73</v>
      </c>
      <c r="J12" s="9">
        <v>73</v>
      </c>
      <c r="K12" s="9">
        <f t="shared" si="3"/>
        <v>146</v>
      </c>
      <c r="L12" s="9">
        <v>90</v>
      </c>
      <c r="M12" s="9">
        <v>93</v>
      </c>
      <c r="N12" s="9">
        <f t="shared" si="4"/>
        <v>183</v>
      </c>
      <c r="O12" s="9">
        <v>95</v>
      </c>
      <c r="P12" s="9">
        <v>94</v>
      </c>
      <c r="Q12" s="9">
        <f t="shared" si="5"/>
        <v>189</v>
      </c>
      <c r="R12" s="9">
        <v>90</v>
      </c>
      <c r="S12" s="9">
        <v>90</v>
      </c>
      <c r="T12" s="9">
        <f t="shared" si="6"/>
        <v>180</v>
      </c>
      <c r="U12" s="9">
        <v>129</v>
      </c>
      <c r="V12" s="9">
        <v>130</v>
      </c>
      <c r="W12" s="9">
        <f t="shared" si="8"/>
        <v>259</v>
      </c>
      <c r="X12" s="9">
        <v>105</v>
      </c>
      <c r="Y12" s="9">
        <v>106</v>
      </c>
      <c r="Z12" s="9">
        <f t="shared" si="7"/>
        <v>211</v>
      </c>
    </row>
    <row r="13" spans="1:26">
      <c r="A13" s="5">
        <v>8</v>
      </c>
      <c r="B13" s="13" t="s">
        <v>23</v>
      </c>
      <c r="C13" s="7">
        <f t="shared" si="1"/>
        <v>1062</v>
      </c>
      <c r="D13" s="7">
        <f t="shared" si="1"/>
        <v>1072</v>
      </c>
      <c r="E13" s="11">
        <f t="shared" si="9"/>
        <v>2134</v>
      </c>
      <c r="F13" s="9">
        <v>183</v>
      </c>
      <c r="G13" s="9">
        <v>188</v>
      </c>
      <c r="H13" s="9">
        <f t="shared" si="2"/>
        <v>371</v>
      </c>
      <c r="I13" s="9">
        <v>110</v>
      </c>
      <c r="J13" s="9">
        <v>110</v>
      </c>
      <c r="K13" s="9">
        <f t="shared" si="3"/>
        <v>220</v>
      </c>
      <c r="L13" s="9">
        <v>137</v>
      </c>
      <c r="M13" s="9">
        <v>140</v>
      </c>
      <c r="N13" s="9">
        <f t="shared" si="4"/>
        <v>277</v>
      </c>
      <c r="O13" s="9">
        <v>143</v>
      </c>
      <c r="P13" s="9">
        <v>141</v>
      </c>
      <c r="Q13" s="9">
        <f t="shared" si="5"/>
        <v>284</v>
      </c>
      <c r="R13" s="9">
        <v>136</v>
      </c>
      <c r="S13" s="9">
        <v>136</v>
      </c>
      <c r="T13" s="9">
        <f t="shared" si="6"/>
        <v>272</v>
      </c>
      <c r="U13" s="9">
        <v>194</v>
      </c>
      <c r="V13" s="9">
        <v>196</v>
      </c>
      <c r="W13" s="9">
        <f t="shared" si="8"/>
        <v>390</v>
      </c>
      <c r="X13" s="9">
        <v>159</v>
      </c>
      <c r="Y13" s="9">
        <v>161</v>
      </c>
      <c r="Z13" s="9">
        <f t="shared" si="7"/>
        <v>320</v>
      </c>
    </row>
    <row r="14" spans="1:26">
      <c r="A14" s="5">
        <v>9</v>
      </c>
      <c r="B14" s="13" t="s">
        <v>24</v>
      </c>
      <c r="C14" s="7">
        <f t="shared" si="1"/>
        <v>1798</v>
      </c>
      <c r="D14" s="7">
        <f t="shared" si="1"/>
        <v>1804</v>
      </c>
      <c r="E14" s="11">
        <f t="shared" si="9"/>
        <v>3602</v>
      </c>
      <c r="F14" s="9">
        <v>310</v>
      </c>
      <c r="G14" s="9">
        <v>316</v>
      </c>
      <c r="H14" s="9">
        <f t="shared" si="2"/>
        <v>626</v>
      </c>
      <c r="I14" s="9">
        <v>185</v>
      </c>
      <c r="J14" s="9">
        <v>185</v>
      </c>
      <c r="K14" s="9">
        <f t="shared" si="3"/>
        <v>370</v>
      </c>
      <c r="L14" s="9">
        <v>231</v>
      </c>
      <c r="M14" s="9">
        <v>236</v>
      </c>
      <c r="N14" s="9">
        <f t="shared" si="4"/>
        <v>467</v>
      </c>
      <c r="O14" s="9">
        <v>244</v>
      </c>
      <c r="P14" s="9">
        <v>238</v>
      </c>
      <c r="Q14" s="9">
        <f t="shared" si="5"/>
        <v>482</v>
      </c>
      <c r="R14" s="9">
        <v>230</v>
      </c>
      <c r="S14" s="9">
        <v>229</v>
      </c>
      <c r="T14" s="9">
        <f t="shared" si="6"/>
        <v>459</v>
      </c>
      <c r="U14" s="9">
        <v>329</v>
      </c>
      <c r="V14" s="9">
        <v>330</v>
      </c>
      <c r="W14" s="9">
        <f t="shared" si="8"/>
        <v>659</v>
      </c>
      <c r="X14" s="9">
        <v>269</v>
      </c>
      <c r="Y14" s="9">
        <v>270</v>
      </c>
      <c r="Z14" s="9">
        <f t="shared" si="7"/>
        <v>539</v>
      </c>
    </row>
    <row r="15" spans="1:26">
      <c r="A15" s="5">
        <v>10</v>
      </c>
      <c r="B15" s="13" t="s">
        <v>25</v>
      </c>
      <c r="C15" s="7">
        <f t="shared" si="1"/>
        <v>1449</v>
      </c>
      <c r="D15" s="7">
        <f t="shared" si="1"/>
        <v>1452</v>
      </c>
      <c r="E15" s="11">
        <f t="shared" si="9"/>
        <v>2901</v>
      </c>
      <c r="F15" s="9">
        <v>250</v>
      </c>
      <c r="G15" s="9">
        <v>254</v>
      </c>
      <c r="H15" s="9">
        <f t="shared" si="2"/>
        <v>504</v>
      </c>
      <c r="I15" s="9">
        <v>149</v>
      </c>
      <c r="J15" s="9">
        <v>149</v>
      </c>
      <c r="K15" s="9">
        <f t="shared" si="3"/>
        <v>298</v>
      </c>
      <c r="L15" s="9">
        <v>186</v>
      </c>
      <c r="M15" s="9">
        <v>190</v>
      </c>
      <c r="N15" s="9">
        <f t="shared" si="4"/>
        <v>376</v>
      </c>
      <c r="O15" s="9">
        <v>198</v>
      </c>
      <c r="P15" s="9">
        <v>192</v>
      </c>
      <c r="Q15" s="9">
        <f t="shared" si="5"/>
        <v>390</v>
      </c>
      <c r="R15" s="9">
        <v>185</v>
      </c>
      <c r="S15" s="9">
        <v>185</v>
      </c>
      <c r="T15" s="9">
        <f t="shared" si="6"/>
        <v>370</v>
      </c>
      <c r="U15" s="9">
        <v>265</v>
      </c>
      <c r="V15" s="9">
        <v>265</v>
      </c>
      <c r="W15" s="9">
        <f t="shared" si="8"/>
        <v>530</v>
      </c>
      <c r="X15" s="9">
        <v>216</v>
      </c>
      <c r="Y15" s="9">
        <v>217</v>
      </c>
      <c r="Z15" s="9">
        <f t="shared" si="7"/>
        <v>433</v>
      </c>
    </row>
    <row r="16" spans="1:26">
      <c r="A16" s="5">
        <v>11</v>
      </c>
      <c r="B16" s="13" t="s">
        <v>26</v>
      </c>
      <c r="C16" s="7">
        <f t="shared" si="1"/>
        <v>752</v>
      </c>
      <c r="D16" s="7">
        <f t="shared" si="1"/>
        <v>742</v>
      </c>
      <c r="E16" s="11">
        <f t="shared" si="9"/>
        <v>1494</v>
      </c>
      <c r="F16" s="9">
        <v>130</v>
      </c>
      <c r="G16" s="9">
        <v>130</v>
      </c>
      <c r="H16" s="9">
        <f t="shared" si="2"/>
        <v>260</v>
      </c>
      <c r="I16" s="9">
        <v>78</v>
      </c>
      <c r="J16" s="9">
        <v>76</v>
      </c>
      <c r="K16" s="9">
        <f t="shared" si="3"/>
        <v>154</v>
      </c>
      <c r="L16" s="9">
        <v>97</v>
      </c>
      <c r="M16" s="9">
        <v>97</v>
      </c>
      <c r="N16" s="9">
        <f t="shared" si="4"/>
        <v>194</v>
      </c>
      <c r="O16" s="9">
        <v>101</v>
      </c>
      <c r="P16" s="9">
        <v>98</v>
      </c>
      <c r="Q16" s="9">
        <f t="shared" si="5"/>
        <v>199</v>
      </c>
      <c r="R16" s="9">
        <v>96</v>
      </c>
      <c r="S16" s="9">
        <v>94</v>
      </c>
      <c r="T16" s="9">
        <f t="shared" si="6"/>
        <v>190</v>
      </c>
      <c r="U16" s="9">
        <v>138</v>
      </c>
      <c r="V16" s="9">
        <v>136</v>
      </c>
      <c r="W16" s="9">
        <f t="shared" si="8"/>
        <v>274</v>
      </c>
      <c r="X16" s="9">
        <v>112</v>
      </c>
      <c r="Y16" s="9">
        <v>111</v>
      </c>
      <c r="Z16" s="9">
        <f t="shared" si="7"/>
        <v>223</v>
      </c>
    </row>
    <row r="17" spans="1:26">
      <c r="A17" s="5">
        <v>12</v>
      </c>
      <c r="B17" s="13" t="s">
        <v>27</v>
      </c>
      <c r="C17" s="7">
        <f t="shared" si="1"/>
        <v>381</v>
      </c>
      <c r="D17" s="7">
        <f t="shared" si="1"/>
        <v>373</v>
      </c>
      <c r="E17" s="11">
        <f t="shared" si="9"/>
        <v>754</v>
      </c>
      <c r="F17" s="9">
        <v>66</v>
      </c>
      <c r="G17" s="9">
        <v>65</v>
      </c>
      <c r="H17" s="9">
        <f t="shared" si="2"/>
        <v>131</v>
      </c>
      <c r="I17" s="9">
        <v>40</v>
      </c>
      <c r="J17" s="9">
        <v>38</v>
      </c>
      <c r="K17" s="9">
        <f t="shared" si="3"/>
        <v>78</v>
      </c>
      <c r="L17" s="9">
        <v>49</v>
      </c>
      <c r="M17" s="9">
        <v>49</v>
      </c>
      <c r="N17" s="9">
        <f t="shared" si="4"/>
        <v>98</v>
      </c>
      <c r="O17" s="9">
        <v>50</v>
      </c>
      <c r="P17" s="9">
        <v>49</v>
      </c>
      <c r="Q17" s="9">
        <f t="shared" si="5"/>
        <v>99</v>
      </c>
      <c r="R17" s="9">
        <v>49</v>
      </c>
      <c r="S17" s="9">
        <v>48</v>
      </c>
      <c r="T17" s="9">
        <f t="shared" si="6"/>
        <v>97</v>
      </c>
      <c r="U17" s="9">
        <v>70</v>
      </c>
      <c r="V17" s="9">
        <v>68</v>
      </c>
      <c r="W17" s="9">
        <f t="shared" si="8"/>
        <v>138</v>
      </c>
      <c r="X17" s="9">
        <v>57</v>
      </c>
      <c r="Y17" s="9">
        <v>56</v>
      </c>
      <c r="Z17" s="9">
        <f t="shared" si="7"/>
        <v>113</v>
      </c>
    </row>
    <row r="18" spans="1:26">
      <c r="A18" s="5">
        <v>13</v>
      </c>
      <c r="B18" s="13" t="s">
        <v>28</v>
      </c>
      <c r="C18" s="7">
        <f t="shared" si="1"/>
        <v>388</v>
      </c>
      <c r="D18" s="7">
        <f t="shared" si="1"/>
        <v>377</v>
      </c>
      <c r="E18" s="11">
        <f t="shared" si="9"/>
        <v>765</v>
      </c>
      <c r="F18" s="9">
        <v>67</v>
      </c>
      <c r="G18" s="9">
        <v>66</v>
      </c>
      <c r="H18" s="9">
        <f t="shared" si="2"/>
        <v>133</v>
      </c>
      <c r="I18" s="9">
        <v>40</v>
      </c>
      <c r="J18" s="9">
        <v>39</v>
      </c>
      <c r="K18" s="9">
        <f t="shared" si="3"/>
        <v>79</v>
      </c>
      <c r="L18" s="9">
        <v>50</v>
      </c>
      <c r="M18" s="9">
        <v>49</v>
      </c>
      <c r="N18" s="9">
        <f t="shared" si="4"/>
        <v>99</v>
      </c>
      <c r="O18" s="9">
        <v>53</v>
      </c>
      <c r="P18" s="9">
        <v>50</v>
      </c>
      <c r="Q18" s="9">
        <f t="shared" si="5"/>
        <v>103</v>
      </c>
      <c r="R18" s="9">
        <v>49</v>
      </c>
      <c r="S18" s="9">
        <v>48</v>
      </c>
      <c r="T18" s="9">
        <f t="shared" si="6"/>
        <v>97</v>
      </c>
      <c r="U18" s="9">
        <v>71</v>
      </c>
      <c r="V18" s="9">
        <v>69</v>
      </c>
      <c r="W18" s="9">
        <f t="shared" si="8"/>
        <v>140</v>
      </c>
      <c r="X18" s="9">
        <v>58</v>
      </c>
      <c r="Y18" s="9">
        <v>56</v>
      </c>
      <c r="Z18" s="9">
        <f t="shared" si="7"/>
        <v>114</v>
      </c>
    </row>
    <row r="19" spans="1:26">
      <c r="A19" s="5">
        <v>14</v>
      </c>
      <c r="B19" s="13" t="s">
        <v>29</v>
      </c>
      <c r="C19" s="7">
        <f t="shared" si="1"/>
        <v>387</v>
      </c>
      <c r="D19" s="7">
        <f t="shared" si="1"/>
        <v>379</v>
      </c>
      <c r="E19" s="11">
        <f t="shared" si="9"/>
        <v>766</v>
      </c>
      <c r="F19" s="9">
        <v>67</v>
      </c>
      <c r="G19" s="9">
        <v>66</v>
      </c>
      <c r="H19" s="9">
        <f t="shared" si="2"/>
        <v>133</v>
      </c>
      <c r="I19" s="9">
        <v>40</v>
      </c>
      <c r="J19" s="9">
        <v>39</v>
      </c>
      <c r="K19" s="9">
        <f t="shared" si="3"/>
        <v>79</v>
      </c>
      <c r="L19" s="9">
        <v>50</v>
      </c>
      <c r="M19" s="9">
        <v>50</v>
      </c>
      <c r="N19" s="9">
        <f t="shared" si="4"/>
        <v>100</v>
      </c>
      <c r="O19" s="9">
        <v>51</v>
      </c>
      <c r="P19" s="9">
        <v>50</v>
      </c>
      <c r="Q19" s="9">
        <f t="shared" si="5"/>
        <v>101</v>
      </c>
      <c r="R19" s="9">
        <v>50</v>
      </c>
      <c r="S19" s="9">
        <v>48</v>
      </c>
      <c r="T19" s="9">
        <f t="shared" si="6"/>
        <v>98</v>
      </c>
      <c r="U19" s="9">
        <v>71</v>
      </c>
      <c r="V19" s="9">
        <v>69</v>
      </c>
      <c r="W19" s="9">
        <f t="shared" si="8"/>
        <v>140</v>
      </c>
      <c r="X19" s="9">
        <v>58</v>
      </c>
      <c r="Y19" s="9">
        <v>57</v>
      </c>
      <c r="Z19" s="9">
        <f t="shared" si="7"/>
        <v>115</v>
      </c>
    </row>
    <row r="20" spans="1:26">
      <c r="A20" s="5">
        <v>15</v>
      </c>
      <c r="B20" s="13" t="s">
        <v>30</v>
      </c>
      <c r="C20" s="7">
        <f t="shared" si="1"/>
        <v>388</v>
      </c>
      <c r="D20" s="7">
        <f t="shared" si="1"/>
        <v>381</v>
      </c>
      <c r="E20" s="11">
        <f t="shared" si="9"/>
        <v>769</v>
      </c>
      <c r="F20" s="9">
        <v>67</v>
      </c>
      <c r="G20" s="9">
        <v>67</v>
      </c>
      <c r="H20" s="9">
        <f t="shared" si="2"/>
        <v>134</v>
      </c>
      <c r="I20" s="9">
        <v>40</v>
      </c>
      <c r="J20" s="9">
        <v>39</v>
      </c>
      <c r="K20" s="9">
        <f t="shared" si="3"/>
        <v>79</v>
      </c>
      <c r="L20" s="9">
        <v>50</v>
      </c>
      <c r="M20" s="9">
        <v>50</v>
      </c>
      <c r="N20" s="9">
        <f t="shared" si="4"/>
        <v>100</v>
      </c>
      <c r="O20" s="9">
        <v>52</v>
      </c>
      <c r="P20" s="9">
        <v>50</v>
      </c>
      <c r="Q20" s="9">
        <f t="shared" si="5"/>
        <v>102</v>
      </c>
      <c r="R20" s="9">
        <v>50</v>
      </c>
      <c r="S20" s="9">
        <v>48</v>
      </c>
      <c r="T20" s="9">
        <f t="shared" si="6"/>
        <v>98</v>
      </c>
      <c r="U20" s="9">
        <v>71</v>
      </c>
      <c r="V20" s="9">
        <v>70</v>
      </c>
      <c r="W20" s="9">
        <f t="shared" si="8"/>
        <v>141</v>
      </c>
      <c r="X20" s="9">
        <v>58</v>
      </c>
      <c r="Y20" s="9">
        <v>57</v>
      </c>
      <c r="Z20" s="9">
        <f t="shared" si="7"/>
        <v>115</v>
      </c>
    </row>
    <row r="21" spans="1:26">
      <c r="A21" s="5">
        <v>16</v>
      </c>
      <c r="B21" s="13" t="s">
        <v>31</v>
      </c>
      <c r="C21" s="7">
        <f t="shared" si="1"/>
        <v>386</v>
      </c>
      <c r="D21" s="7">
        <f t="shared" si="1"/>
        <v>382</v>
      </c>
      <c r="E21" s="11">
        <f t="shared" si="9"/>
        <v>768</v>
      </c>
      <c r="F21" s="9">
        <v>67</v>
      </c>
      <c r="G21" s="9">
        <v>67</v>
      </c>
      <c r="H21" s="9">
        <f t="shared" si="2"/>
        <v>134</v>
      </c>
      <c r="I21" s="9">
        <v>40</v>
      </c>
      <c r="J21" s="9">
        <v>39</v>
      </c>
      <c r="K21" s="9">
        <f t="shared" si="3"/>
        <v>79</v>
      </c>
      <c r="L21" s="9">
        <v>50</v>
      </c>
      <c r="M21" s="9">
        <v>50</v>
      </c>
      <c r="N21" s="9">
        <f t="shared" si="4"/>
        <v>100</v>
      </c>
      <c r="O21" s="9">
        <v>50</v>
      </c>
      <c r="P21" s="9">
        <v>50</v>
      </c>
      <c r="Q21" s="9">
        <f t="shared" si="5"/>
        <v>100</v>
      </c>
      <c r="R21" s="9">
        <v>50</v>
      </c>
      <c r="S21" s="9">
        <v>49</v>
      </c>
      <c r="T21" s="9">
        <f t="shared" si="6"/>
        <v>99</v>
      </c>
      <c r="U21" s="9">
        <v>71</v>
      </c>
      <c r="V21" s="9">
        <v>70</v>
      </c>
      <c r="W21" s="9">
        <f t="shared" si="8"/>
        <v>141</v>
      </c>
      <c r="X21" s="9">
        <v>58</v>
      </c>
      <c r="Y21" s="9">
        <v>57</v>
      </c>
      <c r="Z21" s="9">
        <f t="shared" si="7"/>
        <v>115</v>
      </c>
    </row>
    <row r="22" spans="1:26">
      <c r="A22" s="5">
        <v>17</v>
      </c>
      <c r="B22" s="13" t="s">
        <v>32</v>
      </c>
      <c r="C22" s="7">
        <f t="shared" si="1"/>
        <v>388</v>
      </c>
      <c r="D22" s="7">
        <f t="shared" si="1"/>
        <v>382</v>
      </c>
      <c r="E22" s="11">
        <f t="shared" si="9"/>
        <v>770</v>
      </c>
      <c r="F22" s="9">
        <v>67</v>
      </c>
      <c r="G22" s="9">
        <v>67</v>
      </c>
      <c r="H22" s="9">
        <f t="shared" si="2"/>
        <v>134</v>
      </c>
      <c r="I22" s="9">
        <v>40</v>
      </c>
      <c r="J22" s="9">
        <v>39</v>
      </c>
      <c r="K22" s="9">
        <f t="shared" si="3"/>
        <v>79</v>
      </c>
      <c r="L22" s="9">
        <v>50</v>
      </c>
      <c r="M22" s="9">
        <v>50</v>
      </c>
      <c r="N22" s="9">
        <f t="shared" si="4"/>
        <v>100</v>
      </c>
      <c r="O22" s="9">
        <v>52</v>
      </c>
      <c r="P22" s="9">
        <v>50</v>
      </c>
      <c r="Q22" s="9">
        <f t="shared" si="5"/>
        <v>102</v>
      </c>
      <c r="R22" s="9">
        <v>50</v>
      </c>
      <c r="S22" s="9">
        <v>49</v>
      </c>
      <c r="T22" s="9">
        <f t="shared" si="6"/>
        <v>99</v>
      </c>
      <c r="U22" s="9">
        <v>71</v>
      </c>
      <c r="V22" s="9">
        <v>70</v>
      </c>
      <c r="W22" s="9">
        <f t="shared" si="8"/>
        <v>141</v>
      </c>
      <c r="X22" s="9">
        <v>58</v>
      </c>
      <c r="Y22" s="9">
        <v>57</v>
      </c>
      <c r="Z22" s="9">
        <f t="shared" si="7"/>
        <v>115</v>
      </c>
    </row>
    <row r="23" spans="1:26">
      <c r="A23" s="5">
        <v>18</v>
      </c>
      <c r="B23" s="13" t="s">
        <v>33</v>
      </c>
      <c r="C23" s="7">
        <f t="shared" si="1"/>
        <v>4285</v>
      </c>
      <c r="D23" s="7">
        <f t="shared" si="1"/>
        <v>4147</v>
      </c>
      <c r="E23" s="11">
        <f>SUM(C23:D23)</f>
        <v>8432</v>
      </c>
      <c r="F23" s="9">
        <v>738</v>
      </c>
      <c r="G23" s="9">
        <v>726</v>
      </c>
      <c r="H23" s="9">
        <f t="shared" si="2"/>
        <v>1464</v>
      </c>
      <c r="I23" s="9">
        <v>442</v>
      </c>
      <c r="J23" s="9">
        <v>425</v>
      </c>
      <c r="K23" s="9">
        <f t="shared" si="3"/>
        <v>867</v>
      </c>
      <c r="L23" s="9">
        <v>550</v>
      </c>
      <c r="M23" s="9">
        <v>543</v>
      </c>
      <c r="N23" s="9">
        <f t="shared" si="4"/>
        <v>1093</v>
      </c>
      <c r="O23" s="9">
        <v>584</v>
      </c>
      <c r="P23" s="9">
        <v>547</v>
      </c>
      <c r="Q23" s="9">
        <f t="shared" si="5"/>
        <v>1131</v>
      </c>
      <c r="R23" s="9">
        <v>548</v>
      </c>
      <c r="S23" s="9">
        <v>527</v>
      </c>
      <c r="T23" s="9">
        <f t="shared" si="6"/>
        <v>1075</v>
      </c>
      <c r="U23" s="9">
        <v>783</v>
      </c>
      <c r="V23" s="9">
        <v>758</v>
      </c>
      <c r="W23" s="9">
        <f t="shared" si="8"/>
        <v>1541</v>
      </c>
      <c r="X23" s="9">
        <v>640</v>
      </c>
      <c r="Y23" s="9">
        <v>621</v>
      </c>
      <c r="Z23" s="9">
        <f t="shared" si="7"/>
        <v>1261</v>
      </c>
    </row>
    <row r="24" spans="1:26">
      <c r="A24" s="5">
        <v>19</v>
      </c>
      <c r="B24" s="13" t="s">
        <v>34</v>
      </c>
      <c r="C24" s="7">
        <f t="shared" si="1"/>
        <v>3504</v>
      </c>
      <c r="D24" s="7">
        <f t="shared" si="1"/>
        <v>3402</v>
      </c>
      <c r="E24" s="11">
        <f>SUM(C24:D24)</f>
        <v>6906</v>
      </c>
      <c r="F24" s="9">
        <v>603</v>
      </c>
      <c r="G24" s="9">
        <v>595</v>
      </c>
      <c r="H24" s="9">
        <f t="shared" si="2"/>
        <v>1198</v>
      </c>
      <c r="I24" s="9">
        <v>361</v>
      </c>
      <c r="J24" s="9">
        <v>347</v>
      </c>
      <c r="K24" s="9">
        <f t="shared" si="3"/>
        <v>708</v>
      </c>
      <c r="L24" s="9">
        <v>450</v>
      </c>
      <c r="M24" s="9">
        <v>444</v>
      </c>
      <c r="N24" s="9">
        <f t="shared" si="4"/>
        <v>894</v>
      </c>
      <c r="O24" s="9">
        <v>479</v>
      </c>
      <c r="P24" s="9">
        <v>450</v>
      </c>
      <c r="Q24" s="9">
        <f t="shared" si="5"/>
        <v>929</v>
      </c>
      <c r="R24" s="9">
        <v>448</v>
      </c>
      <c r="S24" s="9">
        <v>433</v>
      </c>
      <c r="T24" s="9">
        <f t="shared" si="6"/>
        <v>881</v>
      </c>
      <c r="U24" s="9">
        <v>640</v>
      </c>
      <c r="V24" s="9">
        <v>623</v>
      </c>
      <c r="W24" s="9">
        <f t="shared" si="8"/>
        <v>1263</v>
      </c>
      <c r="X24" s="9">
        <v>523</v>
      </c>
      <c r="Y24" s="9">
        <v>510</v>
      </c>
      <c r="Z24" s="9">
        <f t="shared" si="7"/>
        <v>1033</v>
      </c>
    </row>
    <row r="25" spans="1:26">
      <c r="A25" s="5">
        <v>20</v>
      </c>
      <c r="B25" s="13" t="s">
        <v>35</v>
      </c>
      <c r="C25" s="7">
        <f t="shared" si="1"/>
        <v>3126</v>
      </c>
      <c r="D25" s="7">
        <f t="shared" si="1"/>
        <v>3017</v>
      </c>
      <c r="E25" s="11">
        <f t="shared" si="9"/>
        <v>6143</v>
      </c>
      <c r="F25" s="9">
        <v>538</v>
      </c>
      <c r="G25" s="9">
        <v>527</v>
      </c>
      <c r="H25" s="9">
        <f t="shared" si="2"/>
        <v>1065</v>
      </c>
      <c r="I25" s="9">
        <v>322</v>
      </c>
      <c r="J25" s="9">
        <v>309</v>
      </c>
      <c r="K25" s="9">
        <f t="shared" si="3"/>
        <v>631</v>
      </c>
      <c r="L25" s="9">
        <v>401</v>
      </c>
      <c r="M25" s="9">
        <v>395</v>
      </c>
      <c r="N25" s="9">
        <f t="shared" si="4"/>
        <v>796</v>
      </c>
      <c r="O25" s="9">
        <v>427</v>
      </c>
      <c r="P25" s="9">
        <v>398</v>
      </c>
      <c r="Q25" s="9">
        <f t="shared" si="5"/>
        <v>825</v>
      </c>
      <c r="R25" s="9">
        <v>400</v>
      </c>
      <c r="S25" s="9">
        <v>384</v>
      </c>
      <c r="T25" s="9">
        <f t="shared" si="6"/>
        <v>784</v>
      </c>
      <c r="U25" s="9">
        <v>571</v>
      </c>
      <c r="V25" s="9">
        <v>552</v>
      </c>
      <c r="W25" s="9">
        <f t="shared" si="8"/>
        <v>1123</v>
      </c>
      <c r="X25" s="9">
        <v>467</v>
      </c>
      <c r="Y25" s="9">
        <v>452</v>
      </c>
      <c r="Z25" s="9">
        <f t="shared" si="7"/>
        <v>919</v>
      </c>
    </row>
    <row r="26" spans="1:26">
      <c r="A26" s="5">
        <v>21</v>
      </c>
      <c r="B26" s="13" t="s">
        <v>36</v>
      </c>
      <c r="C26" s="7">
        <f t="shared" si="1"/>
        <v>1172</v>
      </c>
      <c r="D26" s="7">
        <f t="shared" si="1"/>
        <v>1143</v>
      </c>
      <c r="E26" s="11">
        <f t="shared" si="9"/>
        <v>2315</v>
      </c>
      <c r="F26" s="9">
        <v>202</v>
      </c>
      <c r="G26" s="9">
        <v>200</v>
      </c>
      <c r="H26" s="9">
        <f t="shared" si="2"/>
        <v>402</v>
      </c>
      <c r="I26" s="9">
        <v>120</v>
      </c>
      <c r="J26" s="9">
        <v>117</v>
      </c>
      <c r="K26" s="9">
        <f t="shared" si="3"/>
        <v>237</v>
      </c>
      <c r="L26" s="9">
        <v>151</v>
      </c>
      <c r="M26" s="9">
        <v>150</v>
      </c>
      <c r="N26" s="9">
        <f t="shared" si="4"/>
        <v>301</v>
      </c>
      <c r="O26" s="9">
        <v>160</v>
      </c>
      <c r="P26" s="9">
        <v>151</v>
      </c>
      <c r="Q26" s="9">
        <f t="shared" si="5"/>
        <v>311</v>
      </c>
      <c r="R26" s="9">
        <v>150</v>
      </c>
      <c r="S26" s="9">
        <v>145</v>
      </c>
      <c r="T26" s="9">
        <f t="shared" si="6"/>
        <v>295</v>
      </c>
      <c r="U26" s="9">
        <v>214</v>
      </c>
      <c r="V26" s="9">
        <v>209</v>
      </c>
      <c r="W26" s="9">
        <f t="shared" si="8"/>
        <v>423</v>
      </c>
      <c r="X26" s="9">
        <v>175</v>
      </c>
      <c r="Y26" s="9">
        <v>171</v>
      </c>
      <c r="Z26" s="9">
        <f t="shared" si="7"/>
        <v>346</v>
      </c>
    </row>
    <row r="27" spans="1:26">
      <c r="A27" s="5">
        <v>22</v>
      </c>
      <c r="B27" s="13" t="s">
        <v>37</v>
      </c>
      <c r="C27" s="7">
        <f t="shared" si="1"/>
        <v>389</v>
      </c>
      <c r="D27" s="7">
        <f t="shared" si="1"/>
        <v>382</v>
      </c>
      <c r="E27" s="11">
        <f t="shared" si="9"/>
        <v>771</v>
      </c>
      <c r="F27" s="9">
        <v>67</v>
      </c>
      <c r="G27" s="9">
        <v>67</v>
      </c>
      <c r="H27" s="9">
        <f t="shared" si="2"/>
        <v>134</v>
      </c>
      <c r="I27" s="9">
        <v>40</v>
      </c>
      <c r="J27" s="9">
        <v>39</v>
      </c>
      <c r="K27" s="9">
        <f t="shared" si="3"/>
        <v>79</v>
      </c>
      <c r="L27" s="9">
        <v>50</v>
      </c>
      <c r="M27" s="9">
        <v>50</v>
      </c>
      <c r="N27" s="9">
        <f t="shared" si="4"/>
        <v>100</v>
      </c>
      <c r="O27" s="9">
        <v>53</v>
      </c>
      <c r="P27" s="9">
        <v>50</v>
      </c>
      <c r="Q27" s="9">
        <f t="shared" si="5"/>
        <v>103</v>
      </c>
      <c r="R27" s="9">
        <v>50</v>
      </c>
      <c r="S27" s="9">
        <v>49</v>
      </c>
      <c r="T27" s="9">
        <f t="shared" si="6"/>
        <v>99</v>
      </c>
      <c r="U27" s="9">
        <v>71</v>
      </c>
      <c r="V27" s="9">
        <v>70</v>
      </c>
      <c r="W27" s="9">
        <f t="shared" si="8"/>
        <v>141</v>
      </c>
      <c r="X27" s="9">
        <v>58</v>
      </c>
      <c r="Y27" s="9">
        <v>57</v>
      </c>
      <c r="Z27" s="9">
        <f t="shared" si="7"/>
        <v>115</v>
      </c>
    </row>
    <row r="28" spans="1:26">
      <c r="A28" s="5">
        <v>23</v>
      </c>
      <c r="B28" s="13" t="s">
        <v>38</v>
      </c>
      <c r="C28" s="7">
        <f t="shared" si="1"/>
        <v>1172</v>
      </c>
      <c r="D28" s="7">
        <f t="shared" si="1"/>
        <v>1115</v>
      </c>
      <c r="E28" s="11">
        <f t="shared" si="9"/>
        <v>2287</v>
      </c>
      <c r="F28" s="9">
        <f>F30-F26</f>
        <v>200</v>
      </c>
      <c r="G28" s="9">
        <f t="shared" ref="G28:Z28" si="10">G30-G26</f>
        <v>194</v>
      </c>
      <c r="H28" s="9">
        <f t="shared" si="10"/>
        <v>394</v>
      </c>
      <c r="I28" s="9">
        <f t="shared" si="10"/>
        <v>122</v>
      </c>
      <c r="J28" s="9">
        <f t="shared" si="10"/>
        <v>119</v>
      </c>
      <c r="K28" s="9">
        <f t="shared" si="10"/>
        <v>241</v>
      </c>
      <c r="L28" s="9">
        <f t="shared" si="10"/>
        <v>150</v>
      </c>
      <c r="M28" s="9">
        <f t="shared" si="10"/>
        <v>145</v>
      </c>
      <c r="N28" s="9">
        <f t="shared" si="10"/>
        <v>295</v>
      </c>
      <c r="O28" s="9">
        <f t="shared" si="10"/>
        <v>160</v>
      </c>
      <c r="P28" s="9">
        <f t="shared" si="10"/>
        <v>146</v>
      </c>
      <c r="Q28" s="9">
        <f t="shared" si="10"/>
        <v>306</v>
      </c>
      <c r="R28" s="9">
        <f t="shared" si="10"/>
        <v>150</v>
      </c>
      <c r="S28" s="9">
        <f t="shared" si="10"/>
        <v>141</v>
      </c>
      <c r="T28" s="9">
        <f t="shared" si="10"/>
        <v>291</v>
      </c>
      <c r="U28" s="9">
        <f t="shared" si="10"/>
        <v>215</v>
      </c>
      <c r="V28" s="9">
        <f t="shared" si="10"/>
        <v>203</v>
      </c>
      <c r="W28" s="9">
        <f t="shared" si="10"/>
        <v>418</v>
      </c>
      <c r="X28" s="9">
        <f t="shared" si="10"/>
        <v>175</v>
      </c>
      <c r="Y28" s="9">
        <f t="shared" si="10"/>
        <v>167</v>
      </c>
      <c r="Z28" s="9">
        <f t="shared" si="10"/>
        <v>342</v>
      </c>
    </row>
    <row r="29" spans="1:26">
      <c r="A29" s="5">
        <v>24</v>
      </c>
      <c r="B29" s="13" t="s">
        <v>39</v>
      </c>
      <c r="C29" s="7">
        <f t="shared" si="1"/>
        <v>383</v>
      </c>
      <c r="D29" s="7">
        <f t="shared" si="1"/>
        <v>379</v>
      </c>
      <c r="E29" s="11">
        <f t="shared" si="9"/>
        <v>762</v>
      </c>
      <c r="F29" s="9">
        <v>66</v>
      </c>
      <c r="G29" s="9">
        <v>66</v>
      </c>
      <c r="H29" s="9">
        <f t="shared" si="2"/>
        <v>132</v>
      </c>
      <c r="I29" s="9">
        <v>40</v>
      </c>
      <c r="J29" s="9">
        <v>39</v>
      </c>
      <c r="K29" s="9">
        <f t="shared" si="3"/>
        <v>79</v>
      </c>
      <c r="L29" s="9">
        <v>49</v>
      </c>
      <c r="M29" s="9">
        <v>50</v>
      </c>
      <c r="N29" s="9">
        <f t="shared" si="4"/>
        <v>99</v>
      </c>
      <c r="O29" s="9">
        <v>52</v>
      </c>
      <c r="P29" s="9">
        <v>50</v>
      </c>
      <c r="Q29" s="9">
        <f t="shared" si="5"/>
        <v>102</v>
      </c>
      <c r="R29" s="9">
        <v>49</v>
      </c>
      <c r="S29" s="9">
        <v>48</v>
      </c>
      <c r="T29" s="9">
        <f t="shared" si="6"/>
        <v>97</v>
      </c>
      <c r="U29" s="9">
        <v>70</v>
      </c>
      <c r="V29" s="9">
        <v>69</v>
      </c>
      <c r="W29" s="9">
        <f t="shared" si="8"/>
        <v>139</v>
      </c>
      <c r="X29" s="9">
        <v>57</v>
      </c>
      <c r="Y29" s="9">
        <v>57</v>
      </c>
      <c r="Z29" s="9">
        <f t="shared" si="7"/>
        <v>114</v>
      </c>
    </row>
    <row r="30" spans="1:26">
      <c r="A30" s="5">
        <v>25</v>
      </c>
      <c r="B30" s="13" t="s">
        <v>40</v>
      </c>
      <c r="C30" s="7">
        <f t="shared" si="1"/>
        <v>2344</v>
      </c>
      <c r="D30" s="7">
        <f t="shared" si="1"/>
        <v>2258</v>
      </c>
      <c r="E30" s="11">
        <f>SUM(C30:D30)</f>
        <v>4602</v>
      </c>
      <c r="F30" s="9">
        <v>402</v>
      </c>
      <c r="G30" s="9">
        <v>394</v>
      </c>
      <c r="H30" s="9">
        <f t="shared" si="2"/>
        <v>796</v>
      </c>
      <c r="I30" s="9">
        <v>242</v>
      </c>
      <c r="J30" s="9">
        <v>236</v>
      </c>
      <c r="K30" s="9">
        <f t="shared" si="3"/>
        <v>478</v>
      </c>
      <c r="L30" s="9">
        <v>301</v>
      </c>
      <c r="M30" s="9">
        <v>295</v>
      </c>
      <c r="N30" s="9">
        <f t="shared" si="4"/>
        <v>596</v>
      </c>
      <c r="O30" s="9">
        <v>320</v>
      </c>
      <c r="P30" s="9">
        <v>297</v>
      </c>
      <c r="Q30" s="9">
        <f t="shared" si="5"/>
        <v>617</v>
      </c>
      <c r="R30" s="9">
        <v>300</v>
      </c>
      <c r="S30" s="9">
        <v>286</v>
      </c>
      <c r="T30" s="9">
        <f t="shared" si="6"/>
        <v>586</v>
      </c>
      <c r="U30" s="9">
        <v>429</v>
      </c>
      <c r="V30" s="9">
        <v>412</v>
      </c>
      <c r="W30" s="9">
        <f t="shared" si="8"/>
        <v>841</v>
      </c>
      <c r="X30" s="9">
        <v>350</v>
      </c>
      <c r="Y30" s="9">
        <v>338</v>
      </c>
      <c r="Z30" s="9">
        <f t="shared" si="7"/>
        <v>688</v>
      </c>
    </row>
    <row r="31" spans="1:26">
      <c r="A31" s="5">
        <v>26</v>
      </c>
      <c r="B31" s="13" t="s">
        <v>41</v>
      </c>
      <c r="C31" s="7">
        <f t="shared" si="1"/>
        <v>7222</v>
      </c>
      <c r="D31" s="7">
        <f t="shared" si="1"/>
        <v>7063</v>
      </c>
      <c r="E31" s="11">
        <f t="shared" si="9"/>
        <v>14285</v>
      </c>
      <c r="F31" s="9">
        <v>1244</v>
      </c>
      <c r="G31" s="9">
        <v>1241</v>
      </c>
      <c r="H31" s="9">
        <f t="shared" si="2"/>
        <v>2485</v>
      </c>
      <c r="I31" s="9">
        <v>744</v>
      </c>
      <c r="J31" s="9">
        <v>723</v>
      </c>
      <c r="K31" s="9">
        <f t="shared" si="3"/>
        <v>1467</v>
      </c>
      <c r="L31" s="9">
        <v>927</v>
      </c>
      <c r="M31" s="9">
        <v>924</v>
      </c>
      <c r="N31" s="9">
        <f t="shared" si="4"/>
        <v>1851</v>
      </c>
      <c r="O31" s="9">
        <v>986</v>
      </c>
      <c r="P31" s="9">
        <v>931</v>
      </c>
      <c r="Q31" s="9">
        <f t="shared" si="5"/>
        <v>1917</v>
      </c>
      <c r="R31" s="9">
        <v>924</v>
      </c>
      <c r="S31" s="9">
        <v>897</v>
      </c>
      <c r="T31" s="9">
        <f t="shared" si="6"/>
        <v>1821</v>
      </c>
      <c r="U31" s="9">
        <v>1319</v>
      </c>
      <c r="V31" s="9">
        <v>1290</v>
      </c>
      <c r="W31" s="9">
        <f t="shared" si="8"/>
        <v>2609</v>
      </c>
      <c r="X31" s="9">
        <v>1078</v>
      </c>
      <c r="Y31" s="9">
        <v>1057</v>
      </c>
      <c r="Z31" s="9">
        <f t="shared" si="7"/>
        <v>2135</v>
      </c>
    </row>
    <row r="32" spans="1:26">
      <c r="A32" s="5">
        <v>27</v>
      </c>
      <c r="B32" s="13" t="s">
        <v>42</v>
      </c>
      <c r="C32" s="7">
        <f t="shared" si="1"/>
        <v>12782</v>
      </c>
      <c r="D32" s="7">
        <f t="shared" si="1"/>
        <v>12600</v>
      </c>
      <c r="E32" s="11">
        <f t="shared" si="9"/>
        <v>25382</v>
      </c>
      <c r="F32" s="9">
        <v>2200</v>
      </c>
      <c r="G32" s="9">
        <v>2200</v>
      </c>
      <c r="H32" s="9">
        <f t="shared" si="2"/>
        <v>4400</v>
      </c>
      <c r="I32" s="9">
        <v>1316</v>
      </c>
      <c r="J32" s="9">
        <v>1291</v>
      </c>
      <c r="K32" s="9">
        <f t="shared" si="3"/>
        <v>2607</v>
      </c>
      <c r="L32" s="9">
        <v>1641</v>
      </c>
      <c r="M32" s="9">
        <v>1651</v>
      </c>
      <c r="N32" s="9">
        <f t="shared" si="4"/>
        <v>3292</v>
      </c>
      <c r="O32" s="9">
        <v>1745</v>
      </c>
      <c r="P32" s="9">
        <v>1663</v>
      </c>
      <c r="Q32" s="9">
        <f t="shared" si="5"/>
        <v>3408</v>
      </c>
      <c r="R32" s="9">
        <v>1635</v>
      </c>
      <c r="S32" s="9">
        <v>1602</v>
      </c>
      <c r="T32" s="9">
        <f t="shared" si="6"/>
        <v>3237</v>
      </c>
      <c r="U32" s="9">
        <v>2336</v>
      </c>
      <c r="V32" s="9">
        <v>2305</v>
      </c>
      <c r="W32" s="9">
        <f t="shared" si="8"/>
        <v>4641</v>
      </c>
      <c r="X32" s="9">
        <v>1909</v>
      </c>
      <c r="Y32" s="9">
        <v>1888</v>
      </c>
      <c r="Z32" s="9">
        <f t="shared" si="7"/>
        <v>3797</v>
      </c>
    </row>
    <row r="33" spans="1:26">
      <c r="A33" s="5">
        <v>28</v>
      </c>
      <c r="B33" s="13" t="s">
        <v>43</v>
      </c>
      <c r="C33" s="7">
        <f t="shared" si="1"/>
        <v>1147</v>
      </c>
      <c r="D33" s="7">
        <f t="shared" si="1"/>
        <v>1184</v>
      </c>
      <c r="E33" s="11">
        <f t="shared" si="9"/>
        <v>2331</v>
      </c>
      <c r="F33" s="9">
        <v>200</v>
      </c>
      <c r="G33" s="9">
        <v>207</v>
      </c>
      <c r="H33" s="9">
        <f t="shared" si="2"/>
        <v>407</v>
      </c>
      <c r="I33" s="9">
        <v>118</v>
      </c>
      <c r="J33" s="9">
        <v>121</v>
      </c>
      <c r="K33" s="9">
        <f t="shared" si="3"/>
        <v>239</v>
      </c>
      <c r="L33" s="9">
        <v>147</v>
      </c>
      <c r="M33" s="9">
        <v>155</v>
      </c>
      <c r="N33" s="9">
        <f t="shared" si="4"/>
        <v>302</v>
      </c>
      <c r="O33" s="9">
        <v>156</v>
      </c>
      <c r="P33" s="9">
        <v>156</v>
      </c>
      <c r="Q33" s="9">
        <f t="shared" si="5"/>
        <v>312</v>
      </c>
      <c r="R33" s="9">
        <v>146</v>
      </c>
      <c r="S33" s="9">
        <v>151</v>
      </c>
      <c r="T33" s="9">
        <f t="shared" si="6"/>
        <v>297</v>
      </c>
      <c r="U33" s="9">
        <v>209</v>
      </c>
      <c r="V33" s="9">
        <v>217</v>
      </c>
      <c r="W33" s="9">
        <f t="shared" si="8"/>
        <v>426</v>
      </c>
      <c r="X33" s="9">
        <v>171</v>
      </c>
      <c r="Y33" s="9">
        <v>177</v>
      </c>
      <c r="Z33" s="9">
        <f t="shared" si="7"/>
        <v>348</v>
      </c>
    </row>
    <row r="34" spans="1:26">
      <c r="A34" s="5">
        <v>29</v>
      </c>
      <c r="B34" s="13" t="s">
        <v>44</v>
      </c>
      <c r="C34" s="7">
        <f t="shared" si="1"/>
        <v>4556</v>
      </c>
      <c r="D34" s="7">
        <f t="shared" si="1"/>
        <v>4395</v>
      </c>
      <c r="E34" s="11">
        <f t="shared" si="9"/>
        <v>8951</v>
      </c>
      <c r="F34" s="9">
        <v>788</v>
      </c>
      <c r="G34" s="9">
        <v>766</v>
      </c>
      <c r="H34" s="9">
        <f t="shared" si="2"/>
        <v>1554</v>
      </c>
      <c r="I34" s="9">
        <v>469</v>
      </c>
      <c r="J34" s="9">
        <v>451</v>
      </c>
      <c r="K34" s="9">
        <f t="shared" si="3"/>
        <v>920</v>
      </c>
      <c r="L34" s="9">
        <v>584</v>
      </c>
      <c r="M34" s="9">
        <v>576</v>
      </c>
      <c r="N34" s="9">
        <f t="shared" si="4"/>
        <v>1160</v>
      </c>
      <c r="O34" s="9">
        <v>621</v>
      </c>
      <c r="P34" s="9">
        <v>580</v>
      </c>
      <c r="Q34" s="9">
        <f t="shared" si="5"/>
        <v>1201</v>
      </c>
      <c r="R34" s="9">
        <v>582</v>
      </c>
      <c r="S34" s="9">
        <v>559</v>
      </c>
      <c r="T34" s="9">
        <f t="shared" si="6"/>
        <v>1141</v>
      </c>
      <c r="U34" s="9">
        <v>832</v>
      </c>
      <c r="V34" s="9">
        <v>804</v>
      </c>
      <c r="W34" s="9">
        <f t="shared" si="8"/>
        <v>1636</v>
      </c>
      <c r="X34" s="9">
        <v>680</v>
      </c>
      <c r="Y34" s="9">
        <v>659</v>
      </c>
      <c r="Z34" s="9">
        <f t="shared" si="7"/>
        <v>1339</v>
      </c>
    </row>
    <row r="35" spans="1:26">
      <c r="A35" s="5">
        <v>30</v>
      </c>
      <c r="B35" s="13" t="s">
        <v>45</v>
      </c>
      <c r="C35" s="7">
        <f t="shared" si="1"/>
        <v>4663</v>
      </c>
      <c r="D35" s="7">
        <f t="shared" si="1"/>
        <v>4643</v>
      </c>
      <c r="E35" s="11">
        <f t="shared" si="9"/>
        <v>9306</v>
      </c>
      <c r="F35" s="9">
        <v>804</v>
      </c>
      <c r="G35" s="9">
        <v>810</v>
      </c>
      <c r="H35" s="9">
        <f t="shared" si="2"/>
        <v>1614</v>
      </c>
      <c r="I35" s="9">
        <v>481</v>
      </c>
      <c r="J35" s="9">
        <v>476</v>
      </c>
      <c r="K35" s="9">
        <f t="shared" si="3"/>
        <v>957</v>
      </c>
      <c r="L35" s="9">
        <v>598</v>
      </c>
      <c r="M35" s="9">
        <v>609</v>
      </c>
      <c r="N35" s="9">
        <f t="shared" si="4"/>
        <v>1207</v>
      </c>
      <c r="O35" s="9">
        <v>636</v>
      </c>
      <c r="P35" s="9">
        <v>613</v>
      </c>
      <c r="Q35" s="9">
        <f t="shared" si="5"/>
        <v>1249</v>
      </c>
      <c r="R35" s="9">
        <v>596</v>
      </c>
      <c r="S35" s="9">
        <v>590</v>
      </c>
      <c r="T35" s="9">
        <f t="shared" si="6"/>
        <v>1186</v>
      </c>
      <c r="U35" s="9">
        <v>852</v>
      </c>
      <c r="V35" s="9">
        <v>849</v>
      </c>
      <c r="W35" s="9">
        <f t="shared" si="8"/>
        <v>1701</v>
      </c>
      <c r="X35" s="9">
        <v>696</v>
      </c>
      <c r="Y35" s="9">
        <v>696</v>
      </c>
      <c r="Z35" s="9">
        <f t="shared" si="7"/>
        <v>1392</v>
      </c>
    </row>
    <row r="36" spans="1:26">
      <c r="A36" s="5">
        <v>31</v>
      </c>
      <c r="B36" s="13" t="s">
        <v>46</v>
      </c>
      <c r="C36" s="7">
        <f t="shared" si="1"/>
        <v>3225</v>
      </c>
      <c r="D36" s="7">
        <f t="shared" si="1"/>
        <v>3192</v>
      </c>
      <c r="E36" s="11">
        <f t="shared" si="9"/>
        <v>6417</v>
      </c>
      <c r="F36" s="9">
        <v>555</v>
      </c>
      <c r="G36" s="9">
        <v>558</v>
      </c>
      <c r="H36" s="9">
        <f t="shared" si="2"/>
        <v>1113</v>
      </c>
      <c r="I36" s="9">
        <v>332</v>
      </c>
      <c r="J36" s="9">
        <v>327</v>
      </c>
      <c r="K36" s="9">
        <f t="shared" si="3"/>
        <v>659</v>
      </c>
      <c r="L36" s="9">
        <v>414</v>
      </c>
      <c r="M36" s="9">
        <v>418</v>
      </c>
      <c r="N36" s="9">
        <f t="shared" si="4"/>
        <v>832</v>
      </c>
      <c r="O36" s="9">
        <v>440</v>
      </c>
      <c r="P36" s="9">
        <v>421</v>
      </c>
      <c r="Q36" s="9">
        <f t="shared" si="5"/>
        <v>861</v>
      </c>
      <c r="R36" s="9">
        <v>413</v>
      </c>
      <c r="S36" s="9">
        <v>406</v>
      </c>
      <c r="T36" s="9">
        <f t="shared" si="6"/>
        <v>819</v>
      </c>
      <c r="U36" s="9">
        <v>589</v>
      </c>
      <c r="V36" s="9">
        <v>584</v>
      </c>
      <c r="W36" s="9">
        <f t="shared" si="8"/>
        <v>1173</v>
      </c>
      <c r="X36" s="9">
        <v>482</v>
      </c>
      <c r="Y36" s="9">
        <v>478</v>
      </c>
      <c r="Z36" s="9">
        <f t="shared" si="7"/>
        <v>960</v>
      </c>
    </row>
    <row r="37" spans="1:26">
      <c r="A37" s="5">
        <v>32</v>
      </c>
      <c r="B37" s="13" t="s">
        <v>47</v>
      </c>
      <c r="C37" s="7">
        <f t="shared" si="1"/>
        <v>12444</v>
      </c>
      <c r="D37" s="7">
        <f t="shared" si="1"/>
        <v>12230</v>
      </c>
      <c r="E37" s="11">
        <f t="shared" si="9"/>
        <v>24674</v>
      </c>
      <c r="F37" s="9">
        <f>SUM(F34:F36)</f>
        <v>2147</v>
      </c>
      <c r="G37" s="9">
        <f t="shared" ref="G37:Z37" si="11">SUM(G34:G36)</f>
        <v>2134</v>
      </c>
      <c r="H37" s="9">
        <f t="shared" si="11"/>
        <v>4281</v>
      </c>
      <c r="I37" s="9">
        <f t="shared" si="11"/>
        <v>1282</v>
      </c>
      <c r="J37" s="9">
        <f t="shared" si="11"/>
        <v>1254</v>
      </c>
      <c r="K37" s="9">
        <f t="shared" si="11"/>
        <v>2536</v>
      </c>
      <c r="L37" s="9">
        <f t="shared" si="11"/>
        <v>1596</v>
      </c>
      <c r="M37" s="9">
        <f t="shared" si="11"/>
        <v>1603</v>
      </c>
      <c r="N37" s="9">
        <f t="shared" si="11"/>
        <v>3199</v>
      </c>
      <c r="O37" s="9">
        <f t="shared" si="11"/>
        <v>1697</v>
      </c>
      <c r="P37" s="9">
        <f t="shared" si="11"/>
        <v>1614</v>
      </c>
      <c r="Q37" s="9">
        <f t="shared" si="11"/>
        <v>3311</v>
      </c>
      <c r="R37" s="9">
        <f t="shared" si="11"/>
        <v>1591</v>
      </c>
      <c r="S37" s="9">
        <f t="shared" si="11"/>
        <v>1555</v>
      </c>
      <c r="T37" s="9">
        <f t="shared" si="11"/>
        <v>3146</v>
      </c>
      <c r="U37" s="9">
        <f t="shared" si="11"/>
        <v>2273</v>
      </c>
      <c r="V37" s="9">
        <f t="shared" si="11"/>
        <v>2237</v>
      </c>
      <c r="W37" s="9">
        <f t="shared" si="11"/>
        <v>4510</v>
      </c>
      <c r="X37" s="9">
        <f t="shared" si="11"/>
        <v>1858</v>
      </c>
      <c r="Y37" s="9">
        <f t="shared" si="11"/>
        <v>1833</v>
      </c>
      <c r="Z37" s="9">
        <f t="shared" si="11"/>
        <v>3691</v>
      </c>
    </row>
    <row r="38" spans="1:26">
      <c r="A38" s="5">
        <v>33</v>
      </c>
      <c r="B38" s="13" t="s">
        <v>48</v>
      </c>
      <c r="C38" s="7">
        <f t="shared" si="1"/>
        <v>15486</v>
      </c>
      <c r="D38" s="7">
        <f t="shared" si="1"/>
        <v>15257</v>
      </c>
      <c r="E38" s="11">
        <f t="shared" si="9"/>
        <v>30743</v>
      </c>
      <c r="F38" s="9">
        <f>F28+F37+F49</f>
        <v>2669</v>
      </c>
      <c r="G38" s="9">
        <f t="shared" ref="G38:Z38" si="12">G28+G37+G49</f>
        <v>2663</v>
      </c>
      <c r="H38" s="9">
        <f t="shared" si="12"/>
        <v>5332</v>
      </c>
      <c r="I38" s="9">
        <f t="shared" si="12"/>
        <v>1597</v>
      </c>
      <c r="J38" s="9">
        <f t="shared" si="12"/>
        <v>1569</v>
      </c>
      <c r="K38" s="9">
        <f t="shared" si="12"/>
        <v>3166</v>
      </c>
      <c r="L38" s="9">
        <f t="shared" si="12"/>
        <v>1986</v>
      </c>
      <c r="M38" s="9">
        <f t="shared" si="12"/>
        <v>1998</v>
      </c>
      <c r="N38" s="9">
        <f t="shared" si="12"/>
        <v>3984</v>
      </c>
      <c r="O38" s="9">
        <f t="shared" si="12"/>
        <v>2112</v>
      </c>
      <c r="P38" s="9">
        <f t="shared" si="12"/>
        <v>2012</v>
      </c>
      <c r="Q38" s="9">
        <f t="shared" si="12"/>
        <v>4124</v>
      </c>
      <c r="R38" s="9">
        <f t="shared" si="12"/>
        <v>1980</v>
      </c>
      <c r="S38" s="9">
        <f t="shared" si="12"/>
        <v>1939</v>
      </c>
      <c r="T38" s="9">
        <f t="shared" si="12"/>
        <v>3919</v>
      </c>
      <c r="U38" s="9">
        <f t="shared" si="12"/>
        <v>2830</v>
      </c>
      <c r="V38" s="9">
        <f t="shared" si="12"/>
        <v>2790</v>
      </c>
      <c r="W38" s="9">
        <f t="shared" si="12"/>
        <v>5620</v>
      </c>
      <c r="X38" s="9">
        <f t="shared" si="12"/>
        <v>2312</v>
      </c>
      <c r="Y38" s="9">
        <f t="shared" si="12"/>
        <v>2286</v>
      </c>
      <c r="Z38" s="9">
        <f t="shared" si="12"/>
        <v>4598</v>
      </c>
    </row>
    <row r="39" spans="1:26">
      <c r="A39" s="5">
        <v>34</v>
      </c>
      <c r="B39" s="13" t="s">
        <v>49</v>
      </c>
      <c r="C39" s="7">
        <f t="shared" si="1"/>
        <v>14314</v>
      </c>
      <c r="D39" s="7">
        <f t="shared" si="1"/>
        <v>14142</v>
      </c>
      <c r="E39" s="11">
        <f t="shared" si="9"/>
        <v>28456</v>
      </c>
      <c r="F39" s="9">
        <f>F37+F49</f>
        <v>2469</v>
      </c>
      <c r="G39" s="9">
        <f t="shared" ref="G39:Z39" si="13">G37+G49</f>
        <v>2469</v>
      </c>
      <c r="H39" s="9">
        <f t="shared" si="13"/>
        <v>4938</v>
      </c>
      <c r="I39" s="9">
        <f t="shared" si="13"/>
        <v>1475</v>
      </c>
      <c r="J39" s="9">
        <f t="shared" si="13"/>
        <v>1450</v>
      </c>
      <c r="K39" s="9">
        <f t="shared" si="13"/>
        <v>2925</v>
      </c>
      <c r="L39" s="9">
        <f t="shared" si="13"/>
        <v>1836</v>
      </c>
      <c r="M39" s="9">
        <f t="shared" si="13"/>
        <v>1853</v>
      </c>
      <c r="N39" s="9">
        <f t="shared" si="13"/>
        <v>3689</v>
      </c>
      <c r="O39" s="9">
        <f t="shared" si="13"/>
        <v>1952</v>
      </c>
      <c r="P39" s="9">
        <f t="shared" si="13"/>
        <v>1866</v>
      </c>
      <c r="Q39" s="9">
        <f t="shared" si="13"/>
        <v>3818</v>
      </c>
      <c r="R39" s="9">
        <f t="shared" si="13"/>
        <v>1830</v>
      </c>
      <c r="S39" s="9">
        <f t="shared" si="13"/>
        <v>1798</v>
      </c>
      <c r="T39" s="9">
        <f t="shared" si="13"/>
        <v>3628</v>
      </c>
      <c r="U39" s="9">
        <f t="shared" si="13"/>
        <v>2615</v>
      </c>
      <c r="V39" s="9">
        <f t="shared" si="13"/>
        <v>2587</v>
      </c>
      <c r="W39" s="9">
        <f t="shared" si="13"/>
        <v>5202</v>
      </c>
      <c r="X39" s="9">
        <f t="shared" si="13"/>
        <v>2137</v>
      </c>
      <c r="Y39" s="9">
        <f t="shared" si="13"/>
        <v>2119</v>
      </c>
      <c r="Z39" s="9">
        <f t="shared" si="13"/>
        <v>4256</v>
      </c>
    </row>
    <row r="40" spans="1:26">
      <c r="A40" s="5">
        <v>35</v>
      </c>
      <c r="B40" s="13" t="s">
        <v>50</v>
      </c>
      <c r="C40" s="7">
        <f t="shared" si="1"/>
        <v>8569</v>
      </c>
      <c r="D40" s="7">
        <f t="shared" si="1"/>
        <v>8358</v>
      </c>
      <c r="E40" s="11">
        <f t="shared" si="9"/>
        <v>16927</v>
      </c>
      <c r="F40" s="9">
        <v>1474</v>
      </c>
      <c r="G40" s="9">
        <v>1466</v>
      </c>
      <c r="H40" s="9">
        <f t="shared" si="2"/>
        <v>2940</v>
      </c>
      <c r="I40" s="9">
        <v>883</v>
      </c>
      <c r="J40" s="9">
        <v>856</v>
      </c>
      <c r="K40" s="9">
        <f t="shared" si="3"/>
        <v>1739</v>
      </c>
      <c r="L40" s="9">
        <v>1100</v>
      </c>
      <c r="M40" s="9">
        <v>1094</v>
      </c>
      <c r="N40" s="9">
        <f t="shared" si="4"/>
        <v>2194</v>
      </c>
      <c r="O40" s="9">
        <v>1170</v>
      </c>
      <c r="P40" s="9">
        <v>1102</v>
      </c>
      <c r="Q40" s="9">
        <f t="shared" si="5"/>
        <v>2272</v>
      </c>
      <c r="R40" s="9">
        <v>1096</v>
      </c>
      <c r="S40" s="9">
        <v>1062</v>
      </c>
      <c r="T40" s="9">
        <f t="shared" si="6"/>
        <v>2158</v>
      </c>
      <c r="U40" s="9">
        <v>1566</v>
      </c>
      <c r="V40" s="9">
        <v>1527</v>
      </c>
      <c r="W40" s="9">
        <f t="shared" si="8"/>
        <v>3093</v>
      </c>
      <c r="X40" s="9">
        <v>1280</v>
      </c>
      <c r="Y40" s="9">
        <v>1251</v>
      </c>
      <c r="Z40" s="9">
        <f t="shared" si="7"/>
        <v>2531</v>
      </c>
    </row>
    <row r="41" spans="1:26">
      <c r="A41" s="5">
        <v>36</v>
      </c>
      <c r="B41" s="13" t="s">
        <v>51</v>
      </c>
      <c r="C41" s="7">
        <f t="shared" si="1"/>
        <v>6928</v>
      </c>
      <c r="D41" s="7">
        <f t="shared" si="1"/>
        <v>6896</v>
      </c>
      <c r="E41" s="11">
        <f t="shared" si="9"/>
        <v>13824</v>
      </c>
      <c r="F41" s="9">
        <f t="shared" ref="F41:Z41" si="14">F51-F40-F26-F21-F20-F19-F18-F17-F16-F14</f>
        <v>1197</v>
      </c>
      <c r="G41" s="9">
        <f t="shared" si="14"/>
        <v>1198</v>
      </c>
      <c r="H41" s="9">
        <f t="shared" si="14"/>
        <v>2395</v>
      </c>
      <c r="I41" s="9">
        <f t="shared" si="14"/>
        <v>714</v>
      </c>
      <c r="J41" s="9">
        <f t="shared" si="14"/>
        <v>708</v>
      </c>
      <c r="K41" s="9">
        <f t="shared" si="14"/>
        <v>1422</v>
      </c>
      <c r="L41" s="9">
        <f t="shared" si="14"/>
        <v>886</v>
      </c>
      <c r="M41" s="9">
        <f t="shared" si="14"/>
        <v>904</v>
      </c>
      <c r="N41" s="9">
        <f t="shared" si="14"/>
        <v>1790</v>
      </c>
      <c r="O41" s="9">
        <f t="shared" si="14"/>
        <v>950</v>
      </c>
      <c r="P41" s="9">
        <f t="shared" si="14"/>
        <v>911</v>
      </c>
      <c r="Q41" s="9">
        <f t="shared" si="14"/>
        <v>1861</v>
      </c>
      <c r="R41" s="9">
        <f t="shared" si="14"/>
        <v>884</v>
      </c>
      <c r="S41" s="9">
        <f t="shared" si="14"/>
        <v>877</v>
      </c>
      <c r="T41" s="9">
        <f t="shared" si="14"/>
        <v>1761</v>
      </c>
      <c r="U41" s="9">
        <f t="shared" si="14"/>
        <v>1264</v>
      </c>
      <c r="V41" s="9">
        <f t="shared" si="14"/>
        <v>1263</v>
      </c>
      <c r="W41" s="9">
        <f t="shared" si="14"/>
        <v>2527</v>
      </c>
      <c r="X41" s="9">
        <f t="shared" si="14"/>
        <v>1033</v>
      </c>
      <c r="Y41" s="9">
        <f t="shared" si="14"/>
        <v>1035</v>
      </c>
      <c r="Z41" s="9">
        <f t="shared" si="14"/>
        <v>2068</v>
      </c>
    </row>
    <row r="42" spans="1:26">
      <c r="A42" s="5">
        <v>37</v>
      </c>
      <c r="B42" s="13" t="s">
        <v>52</v>
      </c>
      <c r="C42" s="7">
        <f t="shared" si="1"/>
        <v>13616</v>
      </c>
      <c r="D42" s="7">
        <f t="shared" si="1"/>
        <v>13345</v>
      </c>
      <c r="E42" s="11">
        <f t="shared" si="9"/>
        <v>26961</v>
      </c>
      <c r="F42" s="9">
        <f>F28+F37</f>
        <v>2347</v>
      </c>
      <c r="G42" s="9">
        <f t="shared" ref="G42:Z42" si="15">G28+G37</f>
        <v>2328</v>
      </c>
      <c r="H42" s="9">
        <f t="shared" si="15"/>
        <v>4675</v>
      </c>
      <c r="I42" s="9">
        <f t="shared" si="15"/>
        <v>1404</v>
      </c>
      <c r="J42" s="9">
        <f t="shared" si="15"/>
        <v>1373</v>
      </c>
      <c r="K42" s="9">
        <f t="shared" si="15"/>
        <v>2777</v>
      </c>
      <c r="L42" s="9">
        <f t="shared" si="15"/>
        <v>1746</v>
      </c>
      <c r="M42" s="9">
        <f t="shared" si="15"/>
        <v>1748</v>
      </c>
      <c r="N42" s="9">
        <f t="shared" si="15"/>
        <v>3494</v>
      </c>
      <c r="O42" s="9">
        <f t="shared" si="15"/>
        <v>1857</v>
      </c>
      <c r="P42" s="9">
        <f t="shared" si="15"/>
        <v>1760</v>
      </c>
      <c r="Q42" s="9">
        <f t="shared" si="15"/>
        <v>3617</v>
      </c>
      <c r="R42" s="9">
        <f t="shared" si="15"/>
        <v>1741</v>
      </c>
      <c r="S42" s="9">
        <f t="shared" si="15"/>
        <v>1696</v>
      </c>
      <c r="T42" s="9">
        <f t="shared" si="15"/>
        <v>3437</v>
      </c>
      <c r="U42" s="9">
        <f t="shared" si="15"/>
        <v>2488</v>
      </c>
      <c r="V42" s="9">
        <f t="shared" si="15"/>
        <v>2440</v>
      </c>
      <c r="W42" s="9">
        <f t="shared" si="15"/>
        <v>4928</v>
      </c>
      <c r="X42" s="9">
        <f t="shared" si="15"/>
        <v>2033</v>
      </c>
      <c r="Y42" s="9">
        <f t="shared" si="15"/>
        <v>2000</v>
      </c>
      <c r="Z42" s="9">
        <f t="shared" si="15"/>
        <v>4033</v>
      </c>
    </row>
    <row r="43" spans="1:26">
      <c r="A43" s="5">
        <v>38</v>
      </c>
      <c r="B43" s="13" t="s">
        <v>53</v>
      </c>
      <c r="C43" s="7">
        <f t="shared" si="1"/>
        <v>4293</v>
      </c>
      <c r="D43" s="7">
        <f t="shared" si="1"/>
        <v>4203</v>
      </c>
      <c r="E43" s="11">
        <f t="shared" si="9"/>
        <v>8496</v>
      </c>
      <c r="F43" s="9">
        <v>740</v>
      </c>
      <c r="G43" s="9">
        <v>738</v>
      </c>
      <c r="H43" s="9">
        <f t="shared" si="2"/>
        <v>1478</v>
      </c>
      <c r="I43" s="9">
        <v>442</v>
      </c>
      <c r="J43" s="9">
        <v>430</v>
      </c>
      <c r="K43" s="9">
        <f t="shared" si="3"/>
        <v>872</v>
      </c>
      <c r="L43" s="9">
        <v>551</v>
      </c>
      <c r="M43" s="9">
        <v>550</v>
      </c>
      <c r="N43" s="9">
        <f t="shared" si="4"/>
        <v>1101</v>
      </c>
      <c r="O43" s="9">
        <v>586</v>
      </c>
      <c r="P43" s="9">
        <v>554</v>
      </c>
      <c r="Q43" s="9">
        <f t="shared" si="5"/>
        <v>1140</v>
      </c>
      <c r="R43" s="9">
        <v>549</v>
      </c>
      <c r="S43" s="9">
        <v>534</v>
      </c>
      <c r="T43" s="9">
        <f t="shared" si="6"/>
        <v>1083</v>
      </c>
      <c r="U43" s="9">
        <v>784</v>
      </c>
      <c r="V43" s="9">
        <v>768</v>
      </c>
      <c r="W43" s="9">
        <f t="shared" si="8"/>
        <v>1552</v>
      </c>
      <c r="X43" s="9">
        <v>641</v>
      </c>
      <c r="Y43" s="9">
        <v>629</v>
      </c>
      <c r="Z43" s="9">
        <f t="shared" si="7"/>
        <v>1270</v>
      </c>
    </row>
    <row r="44" spans="1:26">
      <c r="A44" s="5">
        <v>39</v>
      </c>
      <c r="B44" s="13" t="s">
        <v>54</v>
      </c>
      <c r="C44" s="7">
        <f t="shared" si="1"/>
        <v>0</v>
      </c>
      <c r="D44" s="7">
        <f t="shared" si="1"/>
        <v>11249</v>
      </c>
      <c r="E44" s="11">
        <f t="shared" si="9"/>
        <v>11249</v>
      </c>
      <c r="F44" s="9">
        <v>0</v>
      </c>
      <c r="G44" s="9">
        <v>1967</v>
      </c>
      <c r="H44" s="9">
        <f t="shared" si="2"/>
        <v>1967</v>
      </c>
      <c r="I44" s="9">
        <v>0</v>
      </c>
      <c r="J44" s="9">
        <v>1152</v>
      </c>
      <c r="K44" s="9">
        <f t="shared" si="3"/>
        <v>1152</v>
      </c>
      <c r="L44" s="9">
        <v>0</v>
      </c>
      <c r="M44" s="9">
        <v>1474</v>
      </c>
      <c r="N44" s="9">
        <f t="shared" si="4"/>
        <v>1474</v>
      </c>
      <c r="O44" s="9">
        <v>0</v>
      </c>
      <c r="P44" s="9">
        <v>1484</v>
      </c>
      <c r="Q44" s="9">
        <f t="shared" si="5"/>
        <v>1484</v>
      </c>
      <c r="R44" s="9">
        <v>0</v>
      </c>
      <c r="S44" s="9">
        <v>1430</v>
      </c>
      <c r="T44" s="9">
        <f t="shared" si="6"/>
        <v>1430</v>
      </c>
      <c r="U44" s="9">
        <v>0</v>
      </c>
      <c r="V44" s="9">
        <v>2057</v>
      </c>
      <c r="W44" s="9">
        <f t="shared" si="8"/>
        <v>2057</v>
      </c>
      <c r="X44" s="9">
        <v>0</v>
      </c>
      <c r="Y44" s="9">
        <v>1685</v>
      </c>
      <c r="Z44" s="9">
        <f t="shared" si="7"/>
        <v>1685</v>
      </c>
    </row>
    <row r="45" spans="1:26">
      <c r="A45" s="5">
        <v>40</v>
      </c>
      <c r="B45" s="13" t="s">
        <v>55</v>
      </c>
      <c r="C45" s="7">
        <f t="shared" si="1"/>
        <v>0</v>
      </c>
      <c r="D45" s="7">
        <f t="shared" si="1"/>
        <v>6314</v>
      </c>
      <c r="E45" s="11">
        <f t="shared" si="9"/>
        <v>6314</v>
      </c>
      <c r="F45" s="9">
        <v>0</v>
      </c>
      <c r="G45" s="9">
        <v>1102</v>
      </c>
      <c r="H45" s="9">
        <f t="shared" si="2"/>
        <v>1102</v>
      </c>
      <c r="I45" s="9">
        <v>0</v>
      </c>
      <c r="J45" s="9">
        <v>647</v>
      </c>
      <c r="K45" s="9">
        <f t="shared" si="3"/>
        <v>647</v>
      </c>
      <c r="L45" s="9">
        <v>0</v>
      </c>
      <c r="M45" s="9">
        <v>828</v>
      </c>
      <c r="N45" s="9">
        <f t="shared" si="4"/>
        <v>828</v>
      </c>
      <c r="O45" s="9">
        <v>0</v>
      </c>
      <c r="P45" s="9">
        <v>833</v>
      </c>
      <c r="Q45" s="9">
        <f t="shared" si="5"/>
        <v>833</v>
      </c>
      <c r="R45" s="9">
        <v>0</v>
      </c>
      <c r="S45" s="9">
        <v>803</v>
      </c>
      <c r="T45" s="9">
        <f t="shared" si="6"/>
        <v>803</v>
      </c>
      <c r="U45" s="9">
        <v>0</v>
      </c>
      <c r="V45" s="9">
        <v>1155</v>
      </c>
      <c r="W45" s="9">
        <f t="shared" si="8"/>
        <v>1155</v>
      </c>
      <c r="X45" s="9">
        <v>0</v>
      </c>
      <c r="Y45" s="9">
        <v>946</v>
      </c>
      <c r="Z45" s="9">
        <f t="shared" si="7"/>
        <v>946</v>
      </c>
    </row>
    <row r="46" spans="1:26">
      <c r="A46" s="5">
        <v>41</v>
      </c>
      <c r="B46" s="13" t="s">
        <v>56</v>
      </c>
      <c r="C46" s="7">
        <f t="shared" si="1"/>
        <v>0</v>
      </c>
      <c r="D46" s="7">
        <f t="shared" si="1"/>
        <v>9397</v>
      </c>
      <c r="E46" s="11">
        <f t="shared" si="9"/>
        <v>9397</v>
      </c>
      <c r="F46" s="9">
        <v>0</v>
      </c>
      <c r="G46" s="9">
        <v>1648</v>
      </c>
      <c r="H46" s="9">
        <f t="shared" si="2"/>
        <v>1648</v>
      </c>
      <c r="I46" s="9">
        <v>0</v>
      </c>
      <c r="J46" s="9">
        <v>962</v>
      </c>
      <c r="K46" s="9">
        <f t="shared" si="3"/>
        <v>962</v>
      </c>
      <c r="L46" s="9">
        <v>0</v>
      </c>
      <c r="M46" s="9">
        <v>1230</v>
      </c>
      <c r="N46" s="9">
        <f t="shared" si="4"/>
        <v>1230</v>
      </c>
      <c r="O46" s="9">
        <v>0</v>
      </c>
      <c r="P46" s="9">
        <v>1239</v>
      </c>
      <c r="Q46" s="9">
        <f t="shared" si="5"/>
        <v>1239</v>
      </c>
      <c r="R46" s="9">
        <v>0</v>
      </c>
      <c r="S46" s="9">
        <v>1194</v>
      </c>
      <c r="T46" s="9">
        <f t="shared" si="6"/>
        <v>1194</v>
      </c>
      <c r="U46" s="9">
        <v>0</v>
      </c>
      <c r="V46" s="9">
        <v>1717</v>
      </c>
      <c r="W46" s="9">
        <f t="shared" si="8"/>
        <v>1717</v>
      </c>
      <c r="X46" s="9">
        <v>0</v>
      </c>
      <c r="Y46" s="9">
        <v>1407</v>
      </c>
      <c r="Z46" s="9">
        <f t="shared" si="7"/>
        <v>1407</v>
      </c>
    </row>
    <row r="47" spans="1:26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>H47+K47+N47+Q47+T47+W47+Z47</f>
        <v>7812</v>
      </c>
      <c r="F47" s="9">
        <v>0</v>
      </c>
      <c r="G47" s="9">
        <v>0</v>
      </c>
      <c r="H47" s="9">
        <v>1356</v>
      </c>
      <c r="I47" s="9">
        <v>0</v>
      </c>
      <c r="J47" s="9">
        <v>0</v>
      </c>
      <c r="K47" s="9">
        <v>803</v>
      </c>
      <c r="L47" s="9">
        <v>0</v>
      </c>
      <c r="M47" s="9">
        <v>0</v>
      </c>
      <c r="N47" s="9">
        <v>1013</v>
      </c>
      <c r="O47" s="9">
        <v>0</v>
      </c>
      <c r="P47" s="9">
        <v>0</v>
      </c>
      <c r="Q47" s="9">
        <v>1048</v>
      </c>
      <c r="R47" s="9">
        <v>0</v>
      </c>
      <c r="S47" s="9">
        <v>0</v>
      </c>
      <c r="T47" s="9">
        <v>996</v>
      </c>
      <c r="U47" s="9">
        <v>0</v>
      </c>
      <c r="V47" s="9">
        <v>0</v>
      </c>
      <c r="W47" s="9">
        <v>1428</v>
      </c>
      <c r="X47" s="9">
        <v>0</v>
      </c>
      <c r="Y47" s="9">
        <v>0</v>
      </c>
      <c r="Z47" s="9">
        <v>1168</v>
      </c>
    </row>
    <row r="48" spans="1:26">
      <c r="A48" s="5">
        <v>43</v>
      </c>
      <c r="B48" s="13" t="s">
        <v>58</v>
      </c>
      <c r="C48" s="7">
        <f t="shared" si="1"/>
        <v>3515</v>
      </c>
      <c r="D48" s="7">
        <f t="shared" si="1"/>
        <v>3478</v>
      </c>
      <c r="E48" s="11">
        <f t="shared" si="9"/>
        <v>6993</v>
      </c>
      <c r="F48" s="9">
        <v>606</v>
      </c>
      <c r="G48" s="9">
        <v>602</v>
      </c>
      <c r="H48" s="9">
        <f t="shared" si="2"/>
        <v>1208</v>
      </c>
      <c r="I48" s="9">
        <v>359</v>
      </c>
      <c r="J48" s="9">
        <v>357</v>
      </c>
      <c r="K48" s="9">
        <f t="shared" ref="K48:K50" si="16">SUM(I48:J48)</f>
        <v>716</v>
      </c>
      <c r="L48" s="9">
        <v>452</v>
      </c>
      <c r="M48" s="9">
        <v>457</v>
      </c>
      <c r="N48" s="9">
        <f t="shared" ref="N48:N50" si="17">SUM(L48:M48)</f>
        <v>909</v>
      </c>
      <c r="O48" s="9">
        <v>480</v>
      </c>
      <c r="P48" s="9">
        <v>460</v>
      </c>
      <c r="Q48" s="9">
        <f t="shared" ref="Q48:Q50" si="18">SUM(O48:P48)</f>
        <v>940</v>
      </c>
      <c r="R48" s="9">
        <v>450</v>
      </c>
      <c r="S48" s="9">
        <v>443</v>
      </c>
      <c r="T48" s="9">
        <f t="shared" ref="T48:T50" si="19">SUM(R48:S48)</f>
        <v>893</v>
      </c>
      <c r="U48" s="9">
        <v>643</v>
      </c>
      <c r="V48" s="9">
        <v>637</v>
      </c>
      <c r="W48" s="9">
        <f t="shared" ref="W48:W50" si="20">SUM(U48:V48)</f>
        <v>1280</v>
      </c>
      <c r="X48" s="9">
        <v>525</v>
      </c>
      <c r="Y48" s="9">
        <v>522</v>
      </c>
      <c r="Z48" s="9">
        <f t="shared" ref="Z48:Z50" si="21">SUM(X48:Y48)</f>
        <v>1047</v>
      </c>
    </row>
    <row r="49" spans="1:26">
      <c r="A49" s="5">
        <v>44</v>
      </c>
      <c r="B49" s="13" t="s">
        <v>59</v>
      </c>
      <c r="C49" s="7">
        <f t="shared" si="1"/>
        <v>1870</v>
      </c>
      <c r="D49" s="7">
        <f t="shared" si="1"/>
        <v>1912</v>
      </c>
      <c r="E49" s="11">
        <f t="shared" si="9"/>
        <v>3782</v>
      </c>
      <c r="F49" s="9">
        <v>322</v>
      </c>
      <c r="G49" s="9">
        <v>335</v>
      </c>
      <c r="H49" s="9">
        <f t="shared" si="2"/>
        <v>657</v>
      </c>
      <c r="I49" s="9">
        <v>193</v>
      </c>
      <c r="J49" s="9">
        <v>196</v>
      </c>
      <c r="K49" s="9">
        <f t="shared" si="16"/>
        <v>389</v>
      </c>
      <c r="L49" s="9">
        <v>240</v>
      </c>
      <c r="M49" s="9">
        <v>250</v>
      </c>
      <c r="N49" s="9">
        <f t="shared" si="17"/>
        <v>490</v>
      </c>
      <c r="O49" s="9">
        <v>255</v>
      </c>
      <c r="P49" s="9">
        <v>252</v>
      </c>
      <c r="Q49" s="9">
        <f t="shared" si="18"/>
        <v>507</v>
      </c>
      <c r="R49" s="9">
        <v>239</v>
      </c>
      <c r="S49" s="9">
        <v>243</v>
      </c>
      <c r="T49" s="9">
        <f t="shared" si="19"/>
        <v>482</v>
      </c>
      <c r="U49" s="9">
        <v>342</v>
      </c>
      <c r="V49" s="9">
        <v>350</v>
      </c>
      <c r="W49" s="9">
        <f t="shared" si="20"/>
        <v>692</v>
      </c>
      <c r="X49" s="9">
        <v>279</v>
      </c>
      <c r="Y49" s="9">
        <v>286</v>
      </c>
      <c r="Z49" s="9">
        <f t="shared" si="21"/>
        <v>565</v>
      </c>
    </row>
    <row r="50" spans="1:26">
      <c r="A50" s="5">
        <v>45</v>
      </c>
      <c r="B50" s="6" t="s">
        <v>60</v>
      </c>
      <c r="C50" s="7">
        <f t="shared" si="1"/>
        <v>654</v>
      </c>
      <c r="D50" s="7">
        <f t="shared" si="1"/>
        <v>693</v>
      </c>
      <c r="E50" s="11">
        <f t="shared" si="9"/>
        <v>1347</v>
      </c>
      <c r="F50" s="9">
        <v>116</v>
      </c>
      <c r="G50" s="9">
        <v>126</v>
      </c>
      <c r="H50" s="9">
        <f t="shared" si="2"/>
        <v>242</v>
      </c>
      <c r="I50" s="9">
        <v>67</v>
      </c>
      <c r="J50" s="9">
        <v>70</v>
      </c>
      <c r="K50" s="9">
        <f t="shared" si="16"/>
        <v>137</v>
      </c>
      <c r="L50" s="9">
        <v>83</v>
      </c>
      <c r="M50" s="9">
        <v>90</v>
      </c>
      <c r="N50" s="9">
        <f t="shared" si="17"/>
        <v>173</v>
      </c>
      <c r="O50" s="9">
        <v>89</v>
      </c>
      <c r="P50" s="9">
        <v>91</v>
      </c>
      <c r="Q50" s="9">
        <f t="shared" si="18"/>
        <v>180</v>
      </c>
      <c r="R50" s="9">
        <v>83</v>
      </c>
      <c r="S50" s="9">
        <v>87</v>
      </c>
      <c r="T50" s="9">
        <f t="shared" si="19"/>
        <v>170</v>
      </c>
      <c r="U50" s="9">
        <v>119</v>
      </c>
      <c r="V50" s="9">
        <v>126</v>
      </c>
      <c r="W50" s="9">
        <f t="shared" si="20"/>
        <v>245</v>
      </c>
      <c r="X50" s="9">
        <v>97</v>
      </c>
      <c r="Y50" s="9">
        <v>103</v>
      </c>
      <c r="Z50" s="9">
        <f t="shared" si="21"/>
        <v>200</v>
      </c>
    </row>
    <row r="51" spans="1:26">
      <c r="A51" s="5">
        <v>46</v>
      </c>
      <c r="B51" s="14" t="s">
        <v>61</v>
      </c>
      <c r="C51" s="7">
        <f t="shared" si="1"/>
        <v>21149</v>
      </c>
      <c r="D51" s="7">
        <f t="shared" si="1"/>
        <v>20835</v>
      </c>
      <c r="E51" s="11">
        <f>SUM(C51:D51)</f>
        <v>41984</v>
      </c>
      <c r="F51" s="9">
        <f t="shared" ref="F51:Z51" si="22">F49+F37+F23+F16+F14</f>
        <v>3647</v>
      </c>
      <c r="G51" s="9">
        <f t="shared" si="22"/>
        <v>3641</v>
      </c>
      <c r="H51" s="9">
        <f t="shared" si="22"/>
        <v>7288</v>
      </c>
      <c r="I51" s="9">
        <f t="shared" si="22"/>
        <v>2180</v>
      </c>
      <c r="J51" s="9">
        <f t="shared" si="22"/>
        <v>2136</v>
      </c>
      <c r="K51" s="9">
        <f t="shared" si="22"/>
        <v>4316</v>
      </c>
      <c r="L51" s="9">
        <f t="shared" si="22"/>
        <v>2714</v>
      </c>
      <c r="M51" s="9">
        <f t="shared" si="22"/>
        <v>2729</v>
      </c>
      <c r="N51" s="9">
        <f t="shared" si="22"/>
        <v>5443</v>
      </c>
      <c r="O51" s="9">
        <f t="shared" si="22"/>
        <v>2881</v>
      </c>
      <c r="P51" s="9">
        <f t="shared" si="22"/>
        <v>2749</v>
      </c>
      <c r="Q51" s="9">
        <f t="shared" si="22"/>
        <v>5630</v>
      </c>
      <c r="R51" s="9">
        <f t="shared" si="22"/>
        <v>2704</v>
      </c>
      <c r="S51" s="9">
        <f t="shared" si="22"/>
        <v>2648</v>
      </c>
      <c r="T51" s="9">
        <f t="shared" si="22"/>
        <v>5352</v>
      </c>
      <c r="U51" s="9">
        <f t="shared" si="22"/>
        <v>3865</v>
      </c>
      <c r="V51" s="9">
        <f t="shared" si="22"/>
        <v>3811</v>
      </c>
      <c r="W51" s="9">
        <f t="shared" si="22"/>
        <v>7676</v>
      </c>
      <c r="X51" s="9">
        <f t="shared" si="22"/>
        <v>3158</v>
      </c>
      <c r="Y51" s="9">
        <f t="shared" si="22"/>
        <v>3121</v>
      </c>
      <c r="Z51" s="9">
        <f t="shared" si="22"/>
        <v>6279</v>
      </c>
    </row>
  </sheetData>
  <mergeCells count="10">
    <mergeCell ref="O4:Q4"/>
    <mergeCell ref="R4:T4"/>
    <mergeCell ref="U4:W4"/>
    <mergeCell ref="X4:Z4"/>
    <mergeCell ref="A4:A5"/>
    <mergeCell ref="B4:B5"/>
    <mergeCell ref="C4:E4"/>
    <mergeCell ref="F4:H4"/>
    <mergeCell ref="I4:K4"/>
    <mergeCell ref="L4:N4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8" zoomScale="85" zoomScaleNormal="85" workbookViewId="0">
      <selection activeCell="B49" sqref="B49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1.19921875" style="2" bestFit="1" customWidth="1"/>
    <col min="4" max="4" width="13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6.8984375" style="2" bestFit="1" customWidth="1"/>
    <col min="27" max="16384" width="8" style="2"/>
  </cols>
  <sheetData>
    <row r="1" spans="1:26">
      <c r="A1" s="22" t="s">
        <v>209</v>
      </c>
    </row>
    <row r="2" spans="1:26">
      <c r="A2" s="22" t="s">
        <v>204</v>
      </c>
    </row>
    <row r="4" spans="1:26">
      <c r="A4" s="26" t="s">
        <v>0</v>
      </c>
      <c r="B4" s="26" t="s">
        <v>1</v>
      </c>
      <c r="C4" s="28" t="s">
        <v>86</v>
      </c>
      <c r="D4" s="29"/>
      <c r="E4" s="29"/>
      <c r="F4" s="25" t="s">
        <v>87</v>
      </c>
      <c r="G4" s="25"/>
      <c r="H4" s="25"/>
      <c r="I4" s="25" t="s">
        <v>88</v>
      </c>
      <c r="J4" s="25"/>
      <c r="K4" s="25"/>
      <c r="L4" s="25" t="s">
        <v>89</v>
      </c>
      <c r="M4" s="25"/>
      <c r="N4" s="25"/>
      <c r="O4" s="25" t="s">
        <v>90</v>
      </c>
      <c r="P4" s="25"/>
      <c r="Q4" s="25"/>
      <c r="R4" s="25" t="s">
        <v>91</v>
      </c>
      <c r="S4" s="25"/>
      <c r="T4" s="25"/>
      <c r="U4" s="25" t="s">
        <v>92</v>
      </c>
      <c r="V4" s="25"/>
      <c r="W4" s="25"/>
      <c r="X4" s="25" t="s">
        <v>93</v>
      </c>
      <c r="Y4" s="25"/>
      <c r="Z4" s="25"/>
    </row>
    <row r="5" spans="1:26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</row>
    <row r="6" spans="1:26">
      <c r="A6" s="5">
        <v>1</v>
      </c>
      <c r="B6" s="6" t="s">
        <v>16</v>
      </c>
      <c r="C6" s="7">
        <f>F6+I6+L6+O6+R6+U6+X6</f>
        <v>0</v>
      </c>
      <c r="D6" s="7">
        <f>G6+J6+M6+P6+S6+V6+Y6</f>
        <v>106</v>
      </c>
      <c r="E6" s="8">
        <f>SUM(C6:D6)</f>
        <v>106</v>
      </c>
      <c r="F6" s="9">
        <v>0</v>
      </c>
      <c r="G6" s="9">
        <v>10</v>
      </c>
      <c r="H6" s="9">
        <f>SUM(F6:G6)</f>
        <v>10</v>
      </c>
      <c r="I6" s="9">
        <v>0</v>
      </c>
      <c r="J6" s="9">
        <v>16</v>
      </c>
      <c r="K6" s="9">
        <f>SUM(I6:J6)</f>
        <v>16</v>
      </c>
      <c r="L6" s="9">
        <v>0</v>
      </c>
      <c r="M6" s="9">
        <v>17</v>
      </c>
      <c r="N6" s="9">
        <f>SUM(L6:M6)</f>
        <v>17</v>
      </c>
      <c r="O6" s="9">
        <v>0</v>
      </c>
      <c r="P6" s="9">
        <v>29</v>
      </c>
      <c r="Q6" s="9">
        <f>SUM(O6:P6)</f>
        <v>29</v>
      </c>
      <c r="R6" s="9">
        <v>0</v>
      </c>
      <c r="S6" s="9">
        <v>13</v>
      </c>
      <c r="T6" s="9">
        <f>SUM(R6:S6)</f>
        <v>13</v>
      </c>
      <c r="U6" s="9">
        <v>0</v>
      </c>
      <c r="V6" s="9">
        <v>13</v>
      </c>
      <c r="W6" s="9">
        <f t="shared" ref="W6:W7" si="0">SUM(U6:V6)</f>
        <v>13</v>
      </c>
      <c r="X6" s="9">
        <v>0</v>
      </c>
      <c r="Y6" s="9">
        <v>8</v>
      </c>
      <c r="Z6" s="9">
        <f>SUM(X6:Y6)</f>
        <v>8</v>
      </c>
    </row>
    <row r="7" spans="1:26">
      <c r="A7" s="5">
        <v>2</v>
      </c>
      <c r="B7" s="10" t="s">
        <v>17</v>
      </c>
      <c r="C7" s="7">
        <f t="shared" ref="C7:D51" si="1">F7+I7+L7+O7+R7+U7+X7</f>
        <v>0</v>
      </c>
      <c r="D7" s="7">
        <f t="shared" si="1"/>
        <v>105</v>
      </c>
      <c r="E7" s="11">
        <f>SUM(C7:D7)</f>
        <v>105</v>
      </c>
      <c r="F7" s="9">
        <v>0</v>
      </c>
      <c r="G7" s="9">
        <v>10</v>
      </c>
      <c r="H7" s="9">
        <f t="shared" ref="H7:H50" si="2">SUM(F7:G7)</f>
        <v>10</v>
      </c>
      <c r="I7" s="9">
        <v>0</v>
      </c>
      <c r="J7" s="9">
        <v>16</v>
      </c>
      <c r="K7" s="9">
        <f t="shared" ref="K7:K46" si="3">SUM(I7:J7)</f>
        <v>16</v>
      </c>
      <c r="L7" s="9">
        <v>0</v>
      </c>
      <c r="M7" s="9">
        <v>17</v>
      </c>
      <c r="N7" s="9">
        <f t="shared" ref="N7:N46" si="4">SUM(L7:M7)</f>
        <v>17</v>
      </c>
      <c r="O7" s="9">
        <v>0</v>
      </c>
      <c r="P7" s="9">
        <v>28</v>
      </c>
      <c r="Q7" s="9">
        <f t="shared" ref="Q7:Q46" si="5">SUM(O7:P7)</f>
        <v>28</v>
      </c>
      <c r="R7" s="9">
        <v>0</v>
      </c>
      <c r="S7" s="9">
        <v>13</v>
      </c>
      <c r="T7" s="9">
        <f t="shared" ref="T7:T46" si="6">SUM(R7:S7)</f>
        <v>13</v>
      </c>
      <c r="U7" s="9">
        <v>0</v>
      </c>
      <c r="V7" s="9">
        <v>13</v>
      </c>
      <c r="W7" s="9">
        <f t="shared" si="0"/>
        <v>13</v>
      </c>
      <c r="X7" s="9">
        <v>0</v>
      </c>
      <c r="Y7" s="9">
        <v>8</v>
      </c>
      <c r="Z7" s="9">
        <f t="shared" ref="Z7:Z46" si="7">SUM(X7:Y7)</f>
        <v>8</v>
      </c>
    </row>
    <row r="8" spans="1:26">
      <c r="A8" s="5">
        <v>3</v>
      </c>
      <c r="B8" s="6" t="s">
        <v>18</v>
      </c>
      <c r="C8" s="7">
        <f t="shared" si="1"/>
        <v>0</v>
      </c>
      <c r="D8" s="7">
        <f t="shared" si="1"/>
        <v>0</v>
      </c>
      <c r="E8" s="12">
        <f>H8+K8+N8+Q8+T8+W8+Z8</f>
        <v>104</v>
      </c>
      <c r="F8" s="9">
        <v>0</v>
      </c>
      <c r="G8" s="9">
        <v>0</v>
      </c>
      <c r="H8" s="9">
        <v>10</v>
      </c>
      <c r="I8" s="9">
        <v>0</v>
      </c>
      <c r="J8" s="9">
        <v>0</v>
      </c>
      <c r="K8" s="9">
        <v>15</v>
      </c>
      <c r="L8" s="9">
        <v>0</v>
      </c>
      <c r="M8" s="9">
        <v>0</v>
      </c>
      <c r="N8" s="9">
        <v>17</v>
      </c>
      <c r="O8" s="9">
        <v>0</v>
      </c>
      <c r="P8" s="9">
        <v>0</v>
      </c>
      <c r="Q8" s="9">
        <v>28</v>
      </c>
      <c r="R8" s="9">
        <v>0</v>
      </c>
      <c r="S8" s="9">
        <v>0</v>
      </c>
      <c r="T8" s="9">
        <v>13</v>
      </c>
      <c r="U8" s="9">
        <v>0</v>
      </c>
      <c r="V8" s="9">
        <v>0</v>
      </c>
      <c r="W8" s="9">
        <v>13</v>
      </c>
      <c r="X8" s="9">
        <v>0</v>
      </c>
      <c r="Y8" s="9">
        <v>0</v>
      </c>
      <c r="Z8" s="9">
        <v>8</v>
      </c>
    </row>
    <row r="9" spans="1:26">
      <c r="A9" s="5">
        <v>4</v>
      </c>
      <c r="B9" s="13" t="s">
        <v>19</v>
      </c>
      <c r="C9" s="7">
        <f t="shared" si="1"/>
        <v>50</v>
      </c>
      <c r="D9" s="7">
        <f t="shared" si="1"/>
        <v>49</v>
      </c>
      <c r="E9" s="11">
        <f>SUM(C9:D9)</f>
        <v>99</v>
      </c>
      <c r="F9" s="9">
        <v>5</v>
      </c>
      <c r="G9" s="9">
        <v>5</v>
      </c>
      <c r="H9" s="9">
        <f t="shared" si="2"/>
        <v>10</v>
      </c>
      <c r="I9" s="9">
        <v>7</v>
      </c>
      <c r="J9" s="9">
        <v>7</v>
      </c>
      <c r="K9" s="9">
        <f t="shared" si="3"/>
        <v>14</v>
      </c>
      <c r="L9" s="9">
        <v>8</v>
      </c>
      <c r="M9" s="9">
        <v>8</v>
      </c>
      <c r="N9" s="9">
        <f t="shared" si="4"/>
        <v>16</v>
      </c>
      <c r="O9" s="9">
        <v>13</v>
      </c>
      <c r="P9" s="9">
        <v>13</v>
      </c>
      <c r="Q9" s="9">
        <f t="shared" si="5"/>
        <v>26</v>
      </c>
      <c r="R9" s="9">
        <v>6</v>
      </c>
      <c r="S9" s="9">
        <v>6</v>
      </c>
      <c r="T9" s="9">
        <f t="shared" si="6"/>
        <v>12</v>
      </c>
      <c r="U9" s="9">
        <v>7</v>
      </c>
      <c r="V9" s="9">
        <v>6</v>
      </c>
      <c r="W9" s="9">
        <f t="shared" ref="W9:W46" si="8">SUM(U9:V9)</f>
        <v>13</v>
      </c>
      <c r="X9" s="9">
        <v>4</v>
      </c>
      <c r="Y9" s="9">
        <v>4</v>
      </c>
      <c r="Z9" s="9">
        <f t="shared" si="7"/>
        <v>8</v>
      </c>
    </row>
    <row r="10" spans="1:26">
      <c r="A10" s="5">
        <v>5</v>
      </c>
      <c r="B10" s="13" t="s">
        <v>20</v>
      </c>
      <c r="C10" s="7">
        <f t="shared" si="1"/>
        <v>28</v>
      </c>
      <c r="D10" s="7">
        <f t="shared" si="1"/>
        <v>26</v>
      </c>
      <c r="E10" s="11">
        <f>SUM(C10:D10)</f>
        <v>54</v>
      </c>
      <c r="F10" s="9">
        <v>3</v>
      </c>
      <c r="G10" s="9">
        <v>3</v>
      </c>
      <c r="H10" s="9">
        <f t="shared" si="2"/>
        <v>6</v>
      </c>
      <c r="I10" s="9">
        <v>4</v>
      </c>
      <c r="J10" s="9">
        <v>4</v>
      </c>
      <c r="K10" s="9">
        <f t="shared" si="3"/>
        <v>8</v>
      </c>
      <c r="L10" s="9">
        <v>5</v>
      </c>
      <c r="M10" s="9">
        <v>4</v>
      </c>
      <c r="N10" s="9">
        <f t="shared" si="4"/>
        <v>9</v>
      </c>
      <c r="O10" s="9">
        <v>7</v>
      </c>
      <c r="P10" s="9">
        <v>7</v>
      </c>
      <c r="Q10" s="9">
        <f t="shared" si="5"/>
        <v>14</v>
      </c>
      <c r="R10" s="9">
        <v>3</v>
      </c>
      <c r="S10" s="9">
        <v>3</v>
      </c>
      <c r="T10" s="9">
        <f t="shared" si="6"/>
        <v>6</v>
      </c>
      <c r="U10" s="9">
        <v>4</v>
      </c>
      <c r="V10" s="9">
        <v>3</v>
      </c>
      <c r="W10" s="9">
        <f t="shared" si="8"/>
        <v>7</v>
      </c>
      <c r="X10" s="9">
        <v>2</v>
      </c>
      <c r="Y10" s="9">
        <v>2</v>
      </c>
      <c r="Z10" s="9">
        <f t="shared" si="7"/>
        <v>4</v>
      </c>
    </row>
    <row r="11" spans="1:26">
      <c r="A11" s="5">
        <v>6</v>
      </c>
      <c r="B11" s="13" t="s">
        <v>21</v>
      </c>
      <c r="C11" s="7">
        <f t="shared" si="1"/>
        <v>8</v>
      </c>
      <c r="D11" s="7">
        <f t="shared" si="1"/>
        <v>8</v>
      </c>
      <c r="E11" s="11">
        <f t="shared" ref="E11:E50" si="9">SUM(C11:D11)</f>
        <v>16</v>
      </c>
      <c r="F11" s="9">
        <v>1</v>
      </c>
      <c r="G11" s="9">
        <v>1</v>
      </c>
      <c r="H11" s="9">
        <f t="shared" si="2"/>
        <v>2</v>
      </c>
      <c r="I11" s="9">
        <v>1</v>
      </c>
      <c r="J11" s="9">
        <v>1</v>
      </c>
      <c r="K11" s="9">
        <f t="shared" si="3"/>
        <v>2</v>
      </c>
      <c r="L11" s="9">
        <v>1</v>
      </c>
      <c r="M11" s="9">
        <v>1</v>
      </c>
      <c r="N11" s="9">
        <f t="shared" si="4"/>
        <v>2</v>
      </c>
      <c r="O11" s="9">
        <v>2</v>
      </c>
      <c r="P11" s="9">
        <v>2</v>
      </c>
      <c r="Q11" s="9">
        <f t="shared" si="5"/>
        <v>4</v>
      </c>
      <c r="R11" s="9">
        <v>1</v>
      </c>
      <c r="S11" s="9">
        <v>1</v>
      </c>
      <c r="T11" s="9">
        <f t="shared" si="6"/>
        <v>2</v>
      </c>
      <c r="U11" s="9">
        <v>1</v>
      </c>
      <c r="V11" s="9">
        <v>1</v>
      </c>
      <c r="W11" s="9">
        <f t="shared" si="8"/>
        <v>2</v>
      </c>
      <c r="X11" s="9">
        <v>1</v>
      </c>
      <c r="Y11" s="9">
        <v>1</v>
      </c>
      <c r="Z11" s="9">
        <f t="shared" si="7"/>
        <v>2</v>
      </c>
    </row>
    <row r="12" spans="1:26">
      <c r="A12" s="5">
        <v>7</v>
      </c>
      <c r="B12" s="13" t="s">
        <v>22</v>
      </c>
      <c r="C12" s="7">
        <f t="shared" si="1"/>
        <v>101</v>
      </c>
      <c r="D12" s="7">
        <f t="shared" si="1"/>
        <v>96</v>
      </c>
      <c r="E12" s="11">
        <f t="shared" si="9"/>
        <v>197</v>
      </c>
      <c r="F12" s="9">
        <v>10</v>
      </c>
      <c r="G12" s="9">
        <v>9</v>
      </c>
      <c r="H12" s="9">
        <f t="shared" si="2"/>
        <v>19</v>
      </c>
      <c r="I12" s="9">
        <v>14</v>
      </c>
      <c r="J12" s="9">
        <v>14</v>
      </c>
      <c r="K12" s="9">
        <f t="shared" si="3"/>
        <v>28</v>
      </c>
      <c r="L12" s="9">
        <v>17</v>
      </c>
      <c r="M12" s="9">
        <v>16</v>
      </c>
      <c r="N12" s="9">
        <f t="shared" si="4"/>
        <v>33</v>
      </c>
      <c r="O12" s="9">
        <v>27</v>
      </c>
      <c r="P12" s="9">
        <v>26</v>
      </c>
      <c r="Q12" s="9">
        <f t="shared" si="5"/>
        <v>53</v>
      </c>
      <c r="R12" s="9">
        <v>12</v>
      </c>
      <c r="S12" s="9">
        <v>12</v>
      </c>
      <c r="T12" s="9">
        <f t="shared" si="6"/>
        <v>24</v>
      </c>
      <c r="U12" s="9">
        <v>13</v>
      </c>
      <c r="V12" s="9">
        <v>12</v>
      </c>
      <c r="W12" s="9">
        <f t="shared" si="8"/>
        <v>25</v>
      </c>
      <c r="X12" s="9">
        <v>8</v>
      </c>
      <c r="Y12" s="9">
        <v>7</v>
      </c>
      <c r="Z12" s="9">
        <f t="shared" si="7"/>
        <v>15</v>
      </c>
    </row>
    <row r="13" spans="1:26">
      <c r="A13" s="5">
        <v>8</v>
      </c>
      <c r="B13" s="13" t="s">
        <v>23</v>
      </c>
      <c r="C13" s="7">
        <f t="shared" si="1"/>
        <v>152</v>
      </c>
      <c r="D13" s="7">
        <f t="shared" si="1"/>
        <v>147</v>
      </c>
      <c r="E13" s="11">
        <f t="shared" si="9"/>
        <v>299</v>
      </c>
      <c r="F13" s="9">
        <v>15</v>
      </c>
      <c r="G13" s="9">
        <v>14</v>
      </c>
      <c r="H13" s="9">
        <f t="shared" si="2"/>
        <v>29</v>
      </c>
      <c r="I13" s="9">
        <v>21</v>
      </c>
      <c r="J13" s="9">
        <v>22</v>
      </c>
      <c r="K13" s="9">
        <f t="shared" si="3"/>
        <v>43</v>
      </c>
      <c r="L13" s="9">
        <v>25</v>
      </c>
      <c r="M13" s="9">
        <v>24</v>
      </c>
      <c r="N13" s="9">
        <f t="shared" si="4"/>
        <v>49</v>
      </c>
      <c r="O13" s="9">
        <v>40</v>
      </c>
      <c r="P13" s="9">
        <v>40</v>
      </c>
      <c r="Q13" s="9">
        <f t="shared" si="5"/>
        <v>80</v>
      </c>
      <c r="R13" s="9">
        <v>18</v>
      </c>
      <c r="S13" s="9">
        <v>18</v>
      </c>
      <c r="T13" s="9">
        <f t="shared" si="6"/>
        <v>36</v>
      </c>
      <c r="U13" s="9">
        <v>20</v>
      </c>
      <c r="V13" s="9">
        <v>18</v>
      </c>
      <c r="W13" s="9">
        <f t="shared" si="8"/>
        <v>38</v>
      </c>
      <c r="X13" s="9">
        <v>13</v>
      </c>
      <c r="Y13" s="9">
        <v>11</v>
      </c>
      <c r="Z13" s="9">
        <f t="shared" si="7"/>
        <v>24</v>
      </c>
    </row>
    <row r="14" spans="1:26">
      <c r="A14" s="5">
        <v>9</v>
      </c>
      <c r="B14" s="13" t="s">
        <v>24</v>
      </c>
      <c r="C14" s="7">
        <f t="shared" si="1"/>
        <v>259</v>
      </c>
      <c r="D14" s="7">
        <f t="shared" si="1"/>
        <v>246</v>
      </c>
      <c r="E14" s="11">
        <f t="shared" si="9"/>
        <v>505</v>
      </c>
      <c r="F14" s="9">
        <v>26</v>
      </c>
      <c r="G14" s="9">
        <v>24</v>
      </c>
      <c r="H14" s="9">
        <f t="shared" si="2"/>
        <v>50</v>
      </c>
      <c r="I14" s="9">
        <v>36</v>
      </c>
      <c r="J14" s="9">
        <v>37</v>
      </c>
      <c r="K14" s="9">
        <f t="shared" si="3"/>
        <v>73</v>
      </c>
      <c r="L14" s="9">
        <v>43</v>
      </c>
      <c r="M14" s="9">
        <v>40</v>
      </c>
      <c r="N14" s="9">
        <f t="shared" si="4"/>
        <v>83</v>
      </c>
      <c r="O14" s="9">
        <v>68</v>
      </c>
      <c r="P14" s="9">
        <v>67</v>
      </c>
      <c r="Q14" s="9">
        <f t="shared" si="5"/>
        <v>135</v>
      </c>
      <c r="R14" s="9">
        <v>31</v>
      </c>
      <c r="S14" s="9">
        <v>30</v>
      </c>
      <c r="T14" s="9">
        <f t="shared" si="6"/>
        <v>61</v>
      </c>
      <c r="U14" s="9">
        <v>34</v>
      </c>
      <c r="V14" s="9">
        <v>30</v>
      </c>
      <c r="W14" s="9">
        <f t="shared" si="8"/>
        <v>64</v>
      </c>
      <c r="X14" s="9">
        <v>21</v>
      </c>
      <c r="Y14" s="9">
        <v>18</v>
      </c>
      <c r="Z14" s="9">
        <f t="shared" si="7"/>
        <v>39</v>
      </c>
    </row>
    <row r="15" spans="1:26">
      <c r="A15" s="5">
        <v>10</v>
      </c>
      <c r="B15" s="13" t="s">
        <v>25</v>
      </c>
      <c r="C15" s="7">
        <f t="shared" si="1"/>
        <v>209</v>
      </c>
      <c r="D15" s="7">
        <f t="shared" si="1"/>
        <v>198</v>
      </c>
      <c r="E15" s="11">
        <f t="shared" si="9"/>
        <v>407</v>
      </c>
      <c r="F15" s="9">
        <v>21</v>
      </c>
      <c r="G15" s="9">
        <v>19</v>
      </c>
      <c r="H15" s="9">
        <f t="shared" si="2"/>
        <v>40</v>
      </c>
      <c r="I15" s="9">
        <v>29</v>
      </c>
      <c r="J15" s="9">
        <v>30</v>
      </c>
      <c r="K15" s="9">
        <f t="shared" si="3"/>
        <v>59</v>
      </c>
      <c r="L15" s="9">
        <v>35</v>
      </c>
      <c r="M15" s="9">
        <v>32</v>
      </c>
      <c r="N15" s="9">
        <f t="shared" si="4"/>
        <v>67</v>
      </c>
      <c r="O15" s="9">
        <v>55</v>
      </c>
      <c r="P15" s="9">
        <v>54</v>
      </c>
      <c r="Q15" s="9">
        <f t="shared" si="5"/>
        <v>109</v>
      </c>
      <c r="R15" s="9">
        <v>25</v>
      </c>
      <c r="S15" s="9">
        <v>24</v>
      </c>
      <c r="T15" s="9">
        <f t="shared" si="6"/>
        <v>49</v>
      </c>
      <c r="U15" s="9">
        <v>27</v>
      </c>
      <c r="V15" s="9">
        <v>24</v>
      </c>
      <c r="W15" s="9">
        <f t="shared" si="8"/>
        <v>51</v>
      </c>
      <c r="X15" s="9">
        <v>17</v>
      </c>
      <c r="Y15" s="9">
        <v>15</v>
      </c>
      <c r="Z15" s="9">
        <f t="shared" si="7"/>
        <v>32</v>
      </c>
    </row>
    <row r="16" spans="1:26">
      <c r="A16" s="5">
        <v>11</v>
      </c>
      <c r="B16" s="13" t="s">
        <v>26</v>
      </c>
      <c r="C16" s="7">
        <f t="shared" si="1"/>
        <v>109</v>
      </c>
      <c r="D16" s="7">
        <f t="shared" si="1"/>
        <v>100</v>
      </c>
      <c r="E16" s="11">
        <f t="shared" si="9"/>
        <v>209</v>
      </c>
      <c r="F16" s="9">
        <v>11</v>
      </c>
      <c r="G16" s="9">
        <v>10</v>
      </c>
      <c r="H16" s="9">
        <f t="shared" si="2"/>
        <v>21</v>
      </c>
      <c r="I16" s="9">
        <v>15</v>
      </c>
      <c r="J16" s="9">
        <v>15</v>
      </c>
      <c r="K16" s="9">
        <f t="shared" si="3"/>
        <v>30</v>
      </c>
      <c r="L16" s="9">
        <v>18</v>
      </c>
      <c r="M16" s="9">
        <v>16</v>
      </c>
      <c r="N16" s="9">
        <f t="shared" si="4"/>
        <v>34</v>
      </c>
      <c r="O16" s="9">
        <v>29</v>
      </c>
      <c r="P16" s="9">
        <v>27</v>
      </c>
      <c r="Q16" s="9">
        <f t="shared" si="5"/>
        <v>56</v>
      </c>
      <c r="R16" s="9">
        <v>13</v>
      </c>
      <c r="S16" s="9">
        <v>12</v>
      </c>
      <c r="T16" s="9">
        <f t="shared" si="6"/>
        <v>25</v>
      </c>
      <c r="U16" s="9">
        <v>14</v>
      </c>
      <c r="V16" s="9">
        <v>12</v>
      </c>
      <c r="W16" s="9">
        <f t="shared" si="8"/>
        <v>26</v>
      </c>
      <c r="X16" s="9">
        <v>9</v>
      </c>
      <c r="Y16" s="9">
        <v>8</v>
      </c>
      <c r="Z16" s="9">
        <f t="shared" si="7"/>
        <v>17</v>
      </c>
    </row>
    <row r="17" spans="1:26">
      <c r="A17" s="5">
        <v>12</v>
      </c>
      <c r="B17" s="13" t="s">
        <v>27</v>
      </c>
      <c r="C17" s="7">
        <f t="shared" si="1"/>
        <v>56</v>
      </c>
      <c r="D17" s="7">
        <f t="shared" si="1"/>
        <v>51</v>
      </c>
      <c r="E17" s="11">
        <f t="shared" si="9"/>
        <v>107</v>
      </c>
      <c r="F17" s="9">
        <v>5</v>
      </c>
      <c r="G17" s="9">
        <v>5</v>
      </c>
      <c r="H17" s="9">
        <f t="shared" si="2"/>
        <v>10</v>
      </c>
      <c r="I17" s="9">
        <v>8</v>
      </c>
      <c r="J17" s="9">
        <v>8</v>
      </c>
      <c r="K17" s="9">
        <f t="shared" si="3"/>
        <v>16</v>
      </c>
      <c r="L17" s="9">
        <v>9</v>
      </c>
      <c r="M17" s="9">
        <v>8</v>
      </c>
      <c r="N17" s="9">
        <f t="shared" si="4"/>
        <v>17</v>
      </c>
      <c r="O17" s="9">
        <v>15</v>
      </c>
      <c r="P17" s="9">
        <v>14</v>
      </c>
      <c r="Q17" s="9">
        <f t="shared" si="5"/>
        <v>29</v>
      </c>
      <c r="R17" s="9">
        <v>7</v>
      </c>
      <c r="S17" s="9">
        <v>6</v>
      </c>
      <c r="T17" s="9">
        <f t="shared" si="6"/>
        <v>13</v>
      </c>
      <c r="U17" s="9">
        <v>7</v>
      </c>
      <c r="V17" s="9">
        <v>6</v>
      </c>
      <c r="W17" s="9">
        <f t="shared" si="8"/>
        <v>13</v>
      </c>
      <c r="X17" s="9">
        <v>5</v>
      </c>
      <c r="Y17" s="9">
        <v>4</v>
      </c>
      <c r="Z17" s="9">
        <f t="shared" si="7"/>
        <v>9</v>
      </c>
    </row>
    <row r="18" spans="1:26">
      <c r="A18" s="5">
        <v>13</v>
      </c>
      <c r="B18" s="13" t="s">
        <v>28</v>
      </c>
      <c r="C18" s="7">
        <f t="shared" si="1"/>
        <v>56</v>
      </c>
      <c r="D18" s="7">
        <f t="shared" si="1"/>
        <v>51</v>
      </c>
      <c r="E18" s="11">
        <f t="shared" si="9"/>
        <v>107</v>
      </c>
      <c r="F18" s="9">
        <v>5</v>
      </c>
      <c r="G18" s="9">
        <v>5</v>
      </c>
      <c r="H18" s="9">
        <f t="shared" si="2"/>
        <v>10</v>
      </c>
      <c r="I18" s="9">
        <v>8</v>
      </c>
      <c r="J18" s="9">
        <v>8</v>
      </c>
      <c r="K18" s="9">
        <f t="shared" si="3"/>
        <v>16</v>
      </c>
      <c r="L18" s="9">
        <v>9</v>
      </c>
      <c r="M18" s="9">
        <v>8</v>
      </c>
      <c r="N18" s="9">
        <f t="shared" si="4"/>
        <v>17</v>
      </c>
      <c r="O18" s="9">
        <v>15</v>
      </c>
      <c r="P18" s="9">
        <v>14</v>
      </c>
      <c r="Q18" s="9">
        <f t="shared" si="5"/>
        <v>29</v>
      </c>
      <c r="R18" s="9">
        <v>7</v>
      </c>
      <c r="S18" s="9">
        <v>6</v>
      </c>
      <c r="T18" s="9">
        <f t="shared" si="6"/>
        <v>13</v>
      </c>
      <c r="U18" s="9">
        <v>7</v>
      </c>
      <c r="V18" s="9">
        <v>6</v>
      </c>
      <c r="W18" s="9">
        <f t="shared" si="8"/>
        <v>13</v>
      </c>
      <c r="X18" s="9">
        <v>5</v>
      </c>
      <c r="Y18" s="9">
        <v>4</v>
      </c>
      <c r="Z18" s="9">
        <f t="shared" si="7"/>
        <v>9</v>
      </c>
    </row>
    <row r="19" spans="1:26">
      <c r="A19" s="5">
        <v>14</v>
      </c>
      <c r="B19" s="13" t="s">
        <v>29</v>
      </c>
      <c r="C19" s="7">
        <f t="shared" si="1"/>
        <v>57</v>
      </c>
      <c r="D19" s="7">
        <f t="shared" si="1"/>
        <v>51</v>
      </c>
      <c r="E19" s="11">
        <f t="shared" si="9"/>
        <v>108</v>
      </c>
      <c r="F19" s="9">
        <v>6</v>
      </c>
      <c r="G19" s="9">
        <v>5</v>
      </c>
      <c r="H19" s="9">
        <f t="shared" si="2"/>
        <v>11</v>
      </c>
      <c r="I19" s="9">
        <v>8</v>
      </c>
      <c r="J19" s="9">
        <v>8</v>
      </c>
      <c r="K19" s="9">
        <f t="shared" si="3"/>
        <v>16</v>
      </c>
      <c r="L19" s="9">
        <v>9</v>
      </c>
      <c r="M19" s="9">
        <v>8</v>
      </c>
      <c r="N19" s="9">
        <f t="shared" si="4"/>
        <v>17</v>
      </c>
      <c r="O19" s="9">
        <v>15</v>
      </c>
      <c r="P19" s="9">
        <v>14</v>
      </c>
      <c r="Q19" s="9">
        <f t="shared" si="5"/>
        <v>29</v>
      </c>
      <c r="R19" s="9">
        <v>7</v>
      </c>
      <c r="S19" s="9">
        <v>6</v>
      </c>
      <c r="T19" s="9">
        <f t="shared" si="6"/>
        <v>13</v>
      </c>
      <c r="U19" s="9">
        <v>7</v>
      </c>
      <c r="V19" s="9">
        <v>6</v>
      </c>
      <c r="W19" s="9">
        <f t="shared" si="8"/>
        <v>13</v>
      </c>
      <c r="X19" s="9">
        <v>5</v>
      </c>
      <c r="Y19" s="9">
        <v>4</v>
      </c>
      <c r="Z19" s="9">
        <f t="shared" si="7"/>
        <v>9</v>
      </c>
    </row>
    <row r="20" spans="1:26">
      <c r="A20" s="5">
        <v>15</v>
      </c>
      <c r="B20" s="13" t="s">
        <v>30</v>
      </c>
      <c r="C20" s="7">
        <f t="shared" si="1"/>
        <v>57</v>
      </c>
      <c r="D20" s="7">
        <f t="shared" si="1"/>
        <v>51</v>
      </c>
      <c r="E20" s="11">
        <f t="shared" si="9"/>
        <v>108</v>
      </c>
      <c r="F20" s="9">
        <v>6</v>
      </c>
      <c r="G20" s="9">
        <v>5</v>
      </c>
      <c r="H20" s="9">
        <f t="shared" si="2"/>
        <v>11</v>
      </c>
      <c r="I20" s="9">
        <v>8</v>
      </c>
      <c r="J20" s="9">
        <v>8</v>
      </c>
      <c r="K20" s="9">
        <f t="shared" si="3"/>
        <v>16</v>
      </c>
      <c r="L20" s="9">
        <v>9</v>
      </c>
      <c r="M20" s="9">
        <v>8</v>
      </c>
      <c r="N20" s="9">
        <f t="shared" si="4"/>
        <v>17</v>
      </c>
      <c r="O20" s="9">
        <v>15</v>
      </c>
      <c r="P20" s="9">
        <v>14</v>
      </c>
      <c r="Q20" s="9">
        <f t="shared" si="5"/>
        <v>29</v>
      </c>
      <c r="R20" s="9">
        <v>7</v>
      </c>
      <c r="S20" s="9">
        <v>6</v>
      </c>
      <c r="T20" s="9">
        <f t="shared" si="6"/>
        <v>13</v>
      </c>
      <c r="U20" s="9">
        <v>7</v>
      </c>
      <c r="V20" s="9">
        <v>6</v>
      </c>
      <c r="W20" s="9">
        <f t="shared" si="8"/>
        <v>13</v>
      </c>
      <c r="X20" s="9">
        <v>5</v>
      </c>
      <c r="Y20" s="9">
        <v>4</v>
      </c>
      <c r="Z20" s="9">
        <f t="shared" si="7"/>
        <v>9</v>
      </c>
    </row>
    <row r="21" spans="1:26">
      <c r="A21" s="5">
        <v>16</v>
      </c>
      <c r="B21" s="13" t="s">
        <v>31</v>
      </c>
      <c r="C21" s="7">
        <f t="shared" si="1"/>
        <v>57</v>
      </c>
      <c r="D21" s="7">
        <f t="shared" si="1"/>
        <v>51</v>
      </c>
      <c r="E21" s="11">
        <f t="shared" si="9"/>
        <v>108</v>
      </c>
      <c r="F21" s="9">
        <v>6</v>
      </c>
      <c r="G21" s="9">
        <v>5</v>
      </c>
      <c r="H21" s="9">
        <f t="shared" si="2"/>
        <v>11</v>
      </c>
      <c r="I21" s="9">
        <v>8</v>
      </c>
      <c r="J21" s="9">
        <v>8</v>
      </c>
      <c r="K21" s="9">
        <f t="shared" si="3"/>
        <v>16</v>
      </c>
      <c r="L21" s="9">
        <v>9</v>
      </c>
      <c r="M21" s="9">
        <v>8</v>
      </c>
      <c r="N21" s="9">
        <f t="shared" si="4"/>
        <v>17</v>
      </c>
      <c r="O21" s="9">
        <v>15</v>
      </c>
      <c r="P21" s="9">
        <v>14</v>
      </c>
      <c r="Q21" s="9">
        <f t="shared" si="5"/>
        <v>29</v>
      </c>
      <c r="R21" s="9">
        <v>7</v>
      </c>
      <c r="S21" s="9">
        <v>6</v>
      </c>
      <c r="T21" s="9">
        <f t="shared" si="6"/>
        <v>13</v>
      </c>
      <c r="U21" s="9">
        <v>7</v>
      </c>
      <c r="V21" s="9">
        <v>6</v>
      </c>
      <c r="W21" s="9">
        <f t="shared" si="8"/>
        <v>13</v>
      </c>
      <c r="X21" s="9">
        <v>5</v>
      </c>
      <c r="Y21" s="9">
        <v>4</v>
      </c>
      <c r="Z21" s="9">
        <f t="shared" si="7"/>
        <v>9</v>
      </c>
    </row>
    <row r="22" spans="1:26">
      <c r="A22" s="5">
        <v>17</v>
      </c>
      <c r="B22" s="13" t="s">
        <v>32</v>
      </c>
      <c r="C22" s="7">
        <f t="shared" si="1"/>
        <v>57</v>
      </c>
      <c r="D22" s="7">
        <f t="shared" si="1"/>
        <v>51</v>
      </c>
      <c r="E22" s="11">
        <f t="shared" si="9"/>
        <v>108</v>
      </c>
      <c r="F22" s="9">
        <v>6</v>
      </c>
      <c r="G22" s="9">
        <v>5</v>
      </c>
      <c r="H22" s="9">
        <f t="shared" si="2"/>
        <v>11</v>
      </c>
      <c r="I22" s="9">
        <v>8</v>
      </c>
      <c r="J22" s="9">
        <v>8</v>
      </c>
      <c r="K22" s="9">
        <f t="shared" si="3"/>
        <v>16</v>
      </c>
      <c r="L22" s="9">
        <v>9</v>
      </c>
      <c r="M22" s="9">
        <v>8</v>
      </c>
      <c r="N22" s="9">
        <f t="shared" si="4"/>
        <v>17</v>
      </c>
      <c r="O22" s="9">
        <v>15</v>
      </c>
      <c r="P22" s="9">
        <v>14</v>
      </c>
      <c r="Q22" s="9">
        <f t="shared" si="5"/>
        <v>29</v>
      </c>
      <c r="R22" s="9">
        <v>7</v>
      </c>
      <c r="S22" s="9">
        <v>6</v>
      </c>
      <c r="T22" s="9">
        <f t="shared" si="6"/>
        <v>13</v>
      </c>
      <c r="U22" s="9">
        <v>7</v>
      </c>
      <c r="V22" s="9">
        <v>6</v>
      </c>
      <c r="W22" s="9">
        <f t="shared" si="8"/>
        <v>13</v>
      </c>
      <c r="X22" s="9">
        <v>5</v>
      </c>
      <c r="Y22" s="9">
        <v>4</v>
      </c>
      <c r="Z22" s="9">
        <f t="shared" si="7"/>
        <v>9</v>
      </c>
    </row>
    <row r="23" spans="1:26">
      <c r="A23" s="5">
        <v>18</v>
      </c>
      <c r="B23" s="13" t="s">
        <v>33</v>
      </c>
      <c r="C23" s="7">
        <f t="shared" si="1"/>
        <v>616</v>
      </c>
      <c r="D23" s="7">
        <f t="shared" si="1"/>
        <v>565</v>
      </c>
      <c r="E23" s="11">
        <f>SUM(C23:D23)</f>
        <v>1181</v>
      </c>
      <c r="F23" s="9">
        <v>61</v>
      </c>
      <c r="G23" s="9">
        <v>55</v>
      </c>
      <c r="H23" s="9">
        <f t="shared" si="2"/>
        <v>116</v>
      </c>
      <c r="I23" s="9">
        <v>86</v>
      </c>
      <c r="J23" s="9">
        <v>85</v>
      </c>
      <c r="K23" s="9">
        <f t="shared" si="3"/>
        <v>171</v>
      </c>
      <c r="L23" s="9">
        <v>102</v>
      </c>
      <c r="M23" s="9">
        <v>91</v>
      </c>
      <c r="N23" s="9">
        <f t="shared" si="4"/>
        <v>193</v>
      </c>
      <c r="O23" s="9">
        <v>162</v>
      </c>
      <c r="P23" s="9">
        <v>153</v>
      </c>
      <c r="Q23" s="9">
        <f t="shared" si="5"/>
        <v>315</v>
      </c>
      <c r="R23" s="9">
        <v>74</v>
      </c>
      <c r="S23" s="9">
        <v>70</v>
      </c>
      <c r="T23" s="9">
        <f t="shared" si="6"/>
        <v>144</v>
      </c>
      <c r="U23" s="9">
        <v>80</v>
      </c>
      <c r="V23" s="9">
        <v>69</v>
      </c>
      <c r="W23" s="9">
        <f t="shared" si="8"/>
        <v>149</v>
      </c>
      <c r="X23" s="9">
        <v>51</v>
      </c>
      <c r="Y23" s="9">
        <v>42</v>
      </c>
      <c r="Z23" s="9">
        <f t="shared" si="7"/>
        <v>93</v>
      </c>
    </row>
    <row r="24" spans="1:26">
      <c r="A24" s="5">
        <v>19</v>
      </c>
      <c r="B24" s="13" t="s">
        <v>34</v>
      </c>
      <c r="C24" s="7">
        <f t="shared" si="1"/>
        <v>504</v>
      </c>
      <c r="D24" s="7">
        <f t="shared" si="1"/>
        <v>465</v>
      </c>
      <c r="E24" s="11">
        <f>SUM(C24:D24)</f>
        <v>969</v>
      </c>
      <c r="F24" s="9">
        <v>50</v>
      </c>
      <c r="G24" s="9">
        <v>45</v>
      </c>
      <c r="H24" s="9">
        <f t="shared" si="2"/>
        <v>95</v>
      </c>
      <c r="I24" s="9">
        <v>70</v>
      </c>
      <c r="J24" s="9">
        <v>70</v>
      </c>
      <c r="K24" s="9">
        <f t="shared" si="3"/>
        <v>140</v>
      </c>
      <c r="L24" s="9">
        <v>84</v>
      </c>
      <c r="M24" s="9">
        <v>75</v>
      </c>
      <c r="N24" s="9">
        <f t="shared" si="4"/>
        <v>159</v>
      </c>
      <c r="O24" s="9">
        <v>133</v>
      </c>
      <c r="P24" s="9">
        <v>126</v>
      </c>
      <c r="Q24" s="9">
        <f t="shared" si="5"/>
        <v>259</v>
      </c>
      <c r="R24" s="9">
        <v>61</v>
      </c>
      <c r="S24" s="9">
        <v>57</v>
      </c>
      <c r="T24" s="9">
        <f t="shared" si="6"/>
        <v>118</v>
      </c>
      <c r="U24" s="9">
        <v>65</v>
      </c>
      <c r="V24" s="9">
        <v>57</v>
      </c>
      <c r="W24" s="9">
        <f t="shared" si="8"/>
        <v>122</v>
      </c>
      <c r="X24" s="9">
        <v>41</v>
      </c>
      <c r="Y24" s="9">
        <v>35</v>
      </c>
      <c r="Z24" s="9">
        <f t="shared" si="7"/>
        <v>76</v>
      </c>
    </row>
    <row r="25" spans="1:26">
      <c r="A25" s="5">
        <v>20</v>
      </c>
      <c r="B25" s="13" t="s">
        <v>35</v>
      </c>
      <c r="C25" s="7">
        <f t="shared" si="1"/>
        <v>450</v>
      </c>
      <c r="D25" s="7">
        <f t="shared" si="1"/>
        <v>412</v>
      </c>
      <c r="E25" s="11">
        <f t="shared" si="9"/>
        <v>862</v>
      </c>
      <c r="F25" s="9">
        <v>44</v>
      </c>
      <c r="G25" s="9">
        <v>40</v>
      </c>
      <c r="H25" s="9">
        <f t="shared" si="2"/>
        <v>84</v>
      </c>
      <c r="I25" s="9">
        <v>63</v>
      </c>
      <c r="J25" s="9">
        <v>62</v>
      </c>
      <c r="K25" s="9">
        <f t="shared" si="3"/>
        <v>125</v>
      </c>
      <c r="L25" s="9">
        <v>75</v>
      </c>
      <c r="M25" s="9">
        <v>67</v>
      </c>
      <c r="N25" s="9">
        <f t="shared" si="4"/>
        <v>142</v>
      </c>
      <c r="O25" s="9">
        <v>119</v>
      </c>
      <c r="P25" s="9">
        <v>111</v>
      </c>
      <c r="Q25" s="9">
        <f t="shared" si="5"/>
        <v>230</v>
      </c>
      <c r="R25" s="9">
        <v>54</v>
      </c>
      <c r="S25" s="9">
        <v>51</v>
      </c>
      <c r="T25" s="9">
        <f t="shared" si="6"/>
        <v>105</v>
      </c>
      <c r="U25" s="9">
        <v>58</v>
      </c>
      <c r="V25" s="9">
        <v>50</v>
      </c>
      <c r="W25" s="9">
        <f t="shared" si="8"/>
        <v>108</v>
      </c>
      <c r="X25" s="9">
        <v>37</v>
      </c>
      <c r="Y25" s="9">
        <v>31</v>
      </c>
      <c r="Z25" s="9">
        <f t="shared" si="7"/>
        <v>68</v>
      </c>
    </row>
    <row r="26" spans="1:26">
      <c r="A26" s="5">
        <v>21</v>
      </c>
      <c r="B26" s="13" t="s">
        <v>36</v>
      </c>
      <c r="C26" s="7">
        <f t="shared" si="1"/>
        <v>169</v>
      </c>
      <c r="D26" s="7">
        <f t="shared" si="1"/>
        <v>155</v>
      </c>
      <c r="E26" s="11">
        <f t="shared" si="9"/>
        <v>324</v>
      </c>
      <c r="F26" s="9">
        <v>17</v>
      </c>
      <c r="G26" s="9">
        <v>15</v>
      </c>
      <c r="H26" s="9">
        <f t="shared" si="2"/>
        <v>32</v>
      </c>
      <c r="I26" s="9">
        <v>24</v>
      </c>
      <c r="J26" s="9">
        <v>23</v>
      </c>
      <c r="K26" s="9">
        <f t="shared" si="3"/>
        <v>47</v>
      </c>
      <c r="L26" s="9">
        <v>28</v>
      </c>
      <c r="M26" s="9">
        <v>25</v>
      </c>
      <c r="N26" s="9">
        <f t="shared" si="4"/>
        <v>53</v>
      </c>
      <c r="O26" s="9">
        <v>44</v>
      </c>
      <c r="P26" s="9">
        <v>42</v>
      </c>
      <c r="Q26" s="9">
        <f t="shared" si="5"/>
        <v>86</v>
      </c>
      <c r="R26" s="9">
        <v>20</v>
      </c>
      <c r="S26" s="9">
        <v>19</v>
      </c>
      <c r="T26" s="9">
        <f t="shared" si="6"/>
        <v>39</v>
      </c>
      <c r="U26" s="9">
        <v>22</v>
      </c>
      <c r="V26" s="9">
        <v>19</v>
      </c>
      <c r="W26" s="9">
        <f t="shared" si="8"/>
        <v>41</v>
      </c>
      <c r="X26" s="9">
        <v>14</v>
      </c>
      <c r="Y26" s="9">
        <v>12</v>
      </c>
      <c r="Z26" s="9">
        <f t="shared" si="7"/>
        <v>26</v>
      </c>
    </row>
    <row r="27" spans="1:26">
      <c r="A27" s="5">
        <v>22</v>
      </c>
      <c r="B27" s="13" t="s">
        <v>37</v>
      </c>
      <c r="C27" s="7">
        <f t="shared" si="1"/>
        <v>57</v>
      </c>
      <c r="D27" s="7">
        <f t="shared" si="1"/>
        <v>51</v>
      </c>
      <c r="E27" s="11">
        <f t="shared" si="9"/>
        <v>108</v>
      </c>
      <c r="F27" s="9">
        <v>6</v>
      </c>
      <c r="G27" s="9">
        <v>5</v>
      </c>
      <c r="H27" s="9">
        <f t="shared" si="2"/>
        <v>11</v>
      </c>
      <c r="I27" s="9">
        <v>8</v>
      </c>
      <c r="J27" s="9">
        <v>8</v>
      </c>
      <c r="K27" s="9">
        <f t="shared" si="3"/>
        <v>16</v>
      </c>
      <c r="L27" s="9">
        <v>9</v>
      </c>
      <c r="M27" s="9">
        <v>8</v>
      </c>
      <c r="N27" s="9">
        <f t="shared" si="4"/>
        <v>17</v>
      </c>
      <c r="O27" s="9">
        <v>15</v>
      </c>
      <c r="P27" s="9">
        <v>14</v>
      </c>
      <c r="Q27" s="9">
        <f t="shared" si="5"/>
        <v>29</v>
      </c>
      <c r="R27" s="9">
        <v>7</v>
      </c>
      <c r="S27" s="9">
        <v>6</v>
      </c>
      <c r="T27" s="9">
        <f t="shared" si="6"/>
        <v>13</v>
      </c>
      <c r="U27" s="9">
        <v>7</v>
      </c>
      <c r="V27" s="9">
        <v>6</v>
      </c>
      <c r="W27" s="9">
        <f t="shared" si="8"/>
        <v>13</v>
      </c>
      <c r="X27" s="9">
        <v>5</v>
      </c>
      <c r="Y27" s="9">
        <v>4</v>
      </c>
      <c r="Z27" s="9">
        <f t="shared" si="7"/>
        <v>9</v>
      </c>
    </row>
    <row r="28" spans="1:26">
      <c r="A28" s="5">
        <v>23</v>
      </c>
      <c r="B28" s="13" t="s">
        <v>38</v>
      </c>
      <c r="C28" s="7">
        <f t="shared" si="1"/>
        <v>169</v>
      </c>
      <c r="D28" s="7">
        <f t="shared" si="1"/>
        <v>153</v>
      </c>
      <c r="E28" s="11">
        <f t="shared" si="9"/>
        <v>322</v>
      </c>
      <c r="F28" s="9">
        <f t="shared" ref="F28:Z28" si="10">F30-F26</f>
        <v>16</v>
      </c>
      <c r="G28" s="9">
        <f t="shared" si="10"/>
        <v>15</v>
      </c>
      <c r="H28" s="9">
        <f t="shared" si="10"/>
        <v>31</v>
      </c>
      <c r="I28" s="9">
        <f t="shared" si="10"/>
        <v>23</v>
      </c>
      <c r="J28" s="9">
        <f t="shared" si="10"/>
        <v>23</v>
      </c>
      <c r="K28" s="9">
        <f t="shared" si="10"/>
        <v>46</v>
      </c>
      <c r="L28" s="9">
        <f t="shared" si="10"/>
        <v>28</v>
      </c>
      <c r="M28" s="9">
        <f t="shared" si="10"/>
        <v>25</v>
      </c>
      <c r="N28" s="9">
        <f t="shared" si="10"/>
        <v>53</v>
      </c>
      <c r="O28" s="9">
        <f t="shared" si="10"/>
        <v>45</v>
      </c>
      <c r="P28" s="9">
        <f t="shared" si="10"/>
        <v>41</v>
      </c>
      <c r="Q28" s="9">
        <f t="shared" si="10"/>
        <v>86</v>
      </c>
      <c r="R28" s="9">
        <f t="shared" si="10"/>
        <v>21</v>
      </c>
      <c r="S28" s="9">
        <f t="shared" si="10"/>
        <v>19</v>
      </c>
      <c r="T28" s="9">
        <f t="shared" si="10"/>
        <v>40</v>
      </c>
      <c r="U28" s="9">
        <f t="shared" si="10"/>
        <v>22</v>
      </c>
      <c r="V28" s="9">
        <f t="shared" si="10"/>
        <v>19</v>
      </c>
      <c r="W28" s="9">
        <f t="shared" si="10"/>
        <v>41</v>
      </c>
      <c r="X28" s="9">
        <f t="shared" si="10"/>
        <v>14</v>
      </c>
      <c r="Y28" s="9">
        <f t="shared" si="10"/>
        <v>11</v>
      </c>
      <c r="Z28" s="9">
        <f t="shared" si="10"/>
        <v>25</v>
      </c>
    </row>
    <row r="29" spans="1:26">
      <c r="A29" s="5">
        <v>24</v>
      </c>
      <c r="B29" s="13" t="s">
        <v>39</v>
      </c>
      <c r="C29" s="7">
        <f t="shared" si="1"/>
        <v>56</v>
      </c>
      <c r="D29" s="7">
        <f t="shared" si="1"/>
        <v>51</v>
      </c>
      <c r="E29" s="11">
        <f t="shared" si="9"/>
        <v>107</v>
      </c>
      <c r="F29" s="9">
        <v>5</v>
      </c>
      <c r="G29" s="9">
        <v>5</v>
      </c>
      <c r="H29" s="9">
        <f t="shared" si="2"/>
        <v>10</v>
      </c>
      <c r="I29" s="9">
        <v>8</v>
      </c>
      <c r="J29" s="9">
        <v>8</v>
      </c>
      <c r="K29" s="9">
        <f t="shared" si="3"/>
        <v>16</v>
      </c>
      <c r="L29" s="9">
        <v>9</v>
      </c>
      <c r="M29" s="9">
        <v>8</v>
      </c>
      <c r="N29" s="9">
        <f t="shared" si="4"/>
        <v>17</v>
      </c>
      <c r="O29" s="9">
        <v>15</v>
      </c>
      <c r="P29" s="9">
        <v>14</v>
      </c>
      <c r="Q29" s="9">
        <f t="shared" si="5"/>
        <v>29</v>
      </c>
      <c r="R29" s="9">
        <v>7</v>
      </c>
      <c r="S29" s="9">
        <v>6</v>
      </c>
      <c r="T29" s="9">
        <f t="shared" si="6"/>
        <v>13</v>
      </c>
      <c r="U29" s="9">
        <v>7</v>
      </c>
      <c r="V29" s="9">
        <v>6</v>
      </c>
      <c r="W29" s="9">
        <f t="shared" si="8"/>
        <v>13</v>
      </c>
      <c r="X29" s="9">
        <v>5</v>
      </c>
      <c r="Y29" s="9">
        <v>4</v>
      </c>
      <c r="Z29" s="9">
        <f t="shared" si="7"/>
        <v>9</v>
      </c>
    </row>
    <row r="30" spans="1:26">
      <c r="A30" s="5">
        <v>25</v>
      </c>
      <c r="B30" s="13" t="s">
        <v>40</v>
      </c>
      <c r="C30" s="7">
        <f t="shared" si="1"/>
        <v>338</v>
      </c>
      <c r="D30" s="7">
        <f t="shared" si="1"/>
        <v>308</v>
      </c>
      <c r="E30" s="11">
        <f>SUM(C30:D30)</f>
        <v>646</v>
      </c>
      <c r="F30" s="9">
        <v>33</v>
      </c>
      <c r="G30" s="9">
        <v>30</v>
      </c>
      <c r="H30" s="9">
        <f t="shared" si="2"/>
        <v>63</v>
      </c>
      <c r="I30" s="9">
        <v>47</v>
      </c>
      <c r="J30" s="9">
        <v>46</v>
      </c>
      <c r="K30" s="9">
        <f t="shared" si="3"/>
        <v>93</v>
      </c>
      <c r="L30" s="9">
        <v>56</v>
      </c>
      <c r="M30" s="9">
        <v>50</v>
      </c>
      <c r="N30" s="9">
        <f t="shared" si="4"/>
        <v>106</v>
      </c>
      <c r="O30" s="9">
        <v>89</v>
      </c>
      <c r="P30" s="9">
        <v>83</v>
      </c>
      <c r="Q30" s="9">
        <f t="shared" si="5"/>
        <v>172</v>
      </c>
      <c r="R30" s="9">
        <v>41</v>
      </c>
      <c r="S30" s="9">
        <v>38</v>
      </c>
      <c r="T30" s="9">
        <f t="shared" si="6"/>
        <v>79</v>
      </c>
      <c r="U30" s="9">
        <v>44</v>
      </c>
      <c r="V30" s="9">
        <v>38</v>
      </c>
      <c r="W30" s="9">
        <f t="shared" si="8"/>
        <v>82</v>
      </c>
      <c r="X30" s="9">
        <v>28</v>
      </c>
      <c r="Y30" s="9">
        <v>23</v>
      </c>
      <c r="Z30" s="9">
        <f t="shared" si="7"/>
        <v>51</v>
      </c>
    </row>
    <row r="31" spans="1:26">
      <c r="A31" s="5">
        <v>26</v>
      </c>
      <c r="B31" s="13" t="s">
        <v>41</v>
      </c>
      <c r="C31" s="7">
        <f t="shared" si="1"/>
        <v>1039</v>
      </c>
      <c r="D31" s="7">
        <f t="shared" si="1"/>
        <v>961</v>
      </c>
      <c r="E31" s="11">
        <f t="shared" si="9"/>
        <v>2000</v>
      </c>
      <c r="F31" s="9">
        <v>103</v>
      </c>
      <c r="G31" s="9">
        <v>93</v>
      </c>
      <c r="H31" s="9">
        <f t="shared" si="2"/>
        <v>196</v>
      </c>
      <c r="I31" s="9">
        <v>145</v>
      </c>
      <c r="J31" s="9">
        <v>144</v>
      </c>
      <c r="K31" s="9">
        <f t="shared" si="3"/>
        <v>289</v>
      </c>
      <c r="L31" s="9">
        <v>172</v>
      </c>
      <c r="M31" s="9">
        <v>156</v>
      </c>
      <c r="N31" s="9">
        <f t="shared" si="4"/>
        <v>328</v>
      </c>
      <c r="O31" s="9">
        <v>274</v>
      </c>
      <c r="P31" s="9">
        <v>260</v>
      </c>
      <c r="Q31" s="9">
        <f t="shared" si="5"/>
        <v>534</v>
      </c>
      <c r="R31" s="9">
        <v>125</v>
      </c>
      <c r="S31" s="9">
        <v>118</v>
      </c>
      <c r="T31" s="9">
        <f t="shared" si="6"/>
        <v>243</v>
      </c>
      <c r="U31" s="9">
        <v>135</v>
      </c>
      <c r="V31" s="9">
        <v>118</v>
      </c>
      <c r="W31" s="9">
        <f t="shared" si="8"/>
        <v>253</v>
      </c>
      <c r="X31" s="9">
        <v>85</v>
      </c>
      <c r="Y31" s="9">
        <v>72</v>
      </c>
      <c r="Z31" s="9">
        <f t="shared" si="7"/>
        <v>157</v>
      </c>
    </row>
    <row r="32" spans="1:26">
      <c r="A32" s="5">
        <v>27</v>
      </c>
      <c r="B32" s="13" t="s">
        <v>42</v>
      </c>
      <c r="C32" s="7">
        <f t="shared" si="1"/>
        <v>1838</v>
      </c>
      <c r="D32" s="7">
        <f t="shared" si="1"/>
        <v>1717</v>
      </c>
      <c r="E32" s="11">
        <f t="shared" si="9"/>
        <v>3555</v>
      </c>
      <c r="F32" s="9">
        <v>182</v>
      </c>
      <c r="G32" s="9">
        <v>167</v>
      </c>
      <c r="H32" s="9">
        <f t="shared" si="2"/>
        <v>349</v>
      </c>
      <c r="I32" s="9">
        <v>256</v>
      </c>
      <c r="J32" s="9">
        <v>257</v>
      </c>
      <c r="K32" s="9">
        <f t="shared" si="3"/>
        <v>513</v>
      </c>
      <c r="L32" s="9">
        <v>305</v>
      </c>
      <c r="M32" s="9">
        <v>278</v>
      </c>
      <c r="N32" s="9">
        <f t="shared" si="4"/>
        <v>583</v>
      </c>
      <c r="O32" s="9">
        <v>485</v>
      </c>
      <c r="P32" s="9">
        <v>465</v>
      </c>
      <c r="Q32" s="9">
        <f t="shared" si="5"/>
        <v>950</v>
      </c>
      <c r="R32" s="9">
        <v>221</v>
      </c>
      <c r="S32" s="9">
        <v>211</v>
      </c>
      <c r="T32" s="9">
        <f t="shared" si="6"/>
        <v>432</v>
      </c>
      <c r="U32" s="9">
        <v>238</v>
      </c>
      <c r="V32" s="9">
        <v>210</v>
      </c>
      <c r="W32" s="9">
        <f t="shared" si="8"/>
        <v>448</v>
      </c>
      <c r="X32" s="9">
        <v>151</v>
      </c>
      <c r="Y32" s="9">
        <v>129</v>
      </c>
      <c r="Z32" s="9">
        <f t="shared" si="7"/>
        <v>280</v>
      </c>
    </row>
    <row r="33" spans="1:26">
      <c r="A33" s="5">
        <v>28</v>
      </c>
      <c r="B33" s="13" t="s">
        <v>43</v>
      </c>
      <c r="C33" s="7">
        <f t="shared" si="1"/>
        <v>164</v>
      </c>
      <c r="D33" s="7">
        <f t="shared" si="1"/>
        <v>162</v>
      </c>
      <c r="E33" s="11">
        <f t="shared" si="9"/>
        <v>326</v>
      </c>
      <c r="F33" s="9">
        <v>16</v>
      </c>
      <c r="G33" s="9">
        <v>16</v>
      </c>
      <c r="H33" s="9">
        <f t="shared" si="2"/>
        <v>32</v>
      </c>
      <c r="I33" s="9">
        <v>23</v>
      </c>
      <c r="J33" s="9">
        <v>24</v>
      </c>
      <c r="K33" s="9">
        <f t="shared" si="3"/>
        <v>47</v>
      </c>
      <c r="L33" s="9">
        <v>27</v>
      </c>
      <c r="M33" s="9">
        <v>26</v>
      </c>
      <c r="N33" s="9">
        <f t="shared" si="4"/>
        <v>53</v>
      </c>
      <c r="O33" s="9">
        <v>43</v>
      </c>
      <c r="P33" s="9">
        <v>44</v>
      </c>
      <c r="Q33" s="9">
        <f t="shared" si="5"/>
        <v>87</v>
      </c>
      <c r="R33" s="9">
        <v>20</v>
      </c>
      <c r="S33" s="9">
        <v>20</v>
      </c>
      <c r="T33" s="9">
        <f t="shared" si="6"/>
        <v>40</v>
      </c>
      <c r="U33" s="9">
        <v>21</v>
      </c>
      <c r="V33" s="9">
        <v>20</v>
      </c>
      <c r="W33" s="9">
        <f t="shared" si="8"/>
        <v>41</v>
      </c>
      <c r="X33" s="9">
        <v>14</v>
      </c>
      <c r="Y33" s="9">
        <v>12</v>
      </c>
      <c r="Z33" s="9">
        <f t="shared" si="7"/>
        <v>26</v>
      </c>
    </row>
    <row r="34" spans="1:26">
      <c r="A34" s="5">
        <v>29</v>
      </c>
      <c r="B34" s="13" t="s">
        <v>44</v>
      </c>
      <c r="C34" s="7">
        <f t="shared" si="1"/>
        <v>656</v>
      </c>
      <c r="D34" s="7">
        <f t="shared" si="1"/>
        <v>599</v>
      </c>
      <c r="E34" s="11">
        <f t="shared" si="9"/>
        <v>1255</v>
      </c>
      <c r="F34" s="9">
        <v>65</v>
      </c>
      <c r="G34" s="9">
        <v>58</v>
      </c>
      <c r="H34" s="9">
        <f t="shared" si="2"/>
        <v>123</v>
      </c>
      <c r="I34" s="9">
        <v>91</v>
      </c>
      <c r="J34" s="9">
        <v>90</v>
      </c>
      <c r="K34" s="9">
        <f t="shared" si="3"/>
        <v>181</v>
      </c>
      <c r="L34" s="9">
        <v>109</v>
      </c>
      <c r="M34" s="9">
        <v>97</v>
      </c>
      <c r="N34" s="9">
        <f t="shared" si="4"/>
        <v>206</v>
      </c>
      <c r="O34" s="9">
        <v>173</v>
      </c>
      <c r="P34" s="9">
        <v>162</v>
      </c>
      <c r="Q34" s="9">
        <f t="shared" si="5"/>
        <v>335</v>
      </c>
      <c r="R34" s="9">
        <v>79</v>
      </c>
      <c r="S34" s="9">
        <v>74</v>
      </c>
      <c r="T34" s="9">
        <f t="shared" si="6"/>
        <v>153</v>
      </c>
      <c r="U34" s="9">
        <v>85</v>
      </c>
      <c r="V34" s="9">
        <v>73</v>
      </c>
      <c r="W34" s="9">
        <f t="shared" si="8"/>
        <v>158</v>
      </c>
      <c r="X34" s="9">
        <v>54</v>
      </c>
      <c r="Y34" s="9">
        <v>45</v>
      </c>
      <c r="Z34" s="9">
        <f t="shared" si="7"/>
        <v>99</v>
      </c>
    </row>
    <row r="35" spans="1:26">
      <c r="A35" s="5">
        <v>30</v>
      </c>
      <c r="B35" s="13" t="s">
        <v>45</v>
      </c>
      <c r="C35" s="7">
        <f t="shared" si="1"/>
        <v>670</v>
      </c>
      <c r="D35" s="7">
        <f t="shared" si="1"/>
        <v>632</v>
      </c>
      <c r="E35" s="11">
        <f t="shared" si="9"/>
        <v>1302</v>
      </c>
      <c r="F35" s="9">
        <v>66</v>
      </c>
      <c r="G35" s="9">
        <v>62</v>
      </c>
      <c r="H35" s="9">
        <f t="shared" si="2"/>
        <v>128</v>
      </c>
      <c r="I35" s="9">
        <v>93</v>
      </c>
      <c r="J35" s="9">
        <v>95</v>
      </c>
      <c r="K35" s="9">
        <f t="shared" si="3"/>
        <v>188</v>
      </c>
      <c r="L35" s="9">
        <v>111</v>
      </c>
      <c r="M35" s="9">
        <v>102</v>
      </c>
      <c r="N35" s="9">
        <f t="shared" si="4"/>
        <v>213</v>
      </c>
      <c r="O35" s="9">
        <v>177</v>
      </c>
      <c r="P35" s="9">
        <v>171</v>
      </c>
      <c r="Q35" s="9">
        <f t="shared" si="5"/>
        <v>348</v>
      </c>
      <c r="R35" s="9">
        <v>81</v>
      </c>
      <c r="S35" s="9">
        <v>78</v>
      </c>
      <c r="T35" s="9">
        <f t="shared" si="6"/>
        <v>159</v>
      </c>
      <c r="U35" s="9">
        <v>87</v>
      </c>
      <c r="V35" s="9">
        <v>77</v>
      </c>
      <c r="W35" s="9">
        <f t="shared" si="8"/>
        <v>164</v>
      </c>
      <c r="X35" s="9">
        <v>55</v>
      </c>
      <c r="Y35" s="9">
        <v>47</v>
      </c>
      <c r="Z35" s="9">
        <f t="shared" si="7"/>
        <v>102</v>
      </c>
    </row>
    <row r="36" spans="1:26">
      <c r="A36" s="5">
        <v>31</v>
      </c>
      <c r="B36" s="13" t="s">
        <v>46</v>
      </c>
      <c r="C36" s="7">
        <f t="shared" si="1"/>
        <v>464</v>
      </c>
      <c r="D36" s="7">
        <f t="shared" si="1"/>
        <v>435</v>
      </c>
      <c r="E36" s="11">
        <f t="shared" si="9"/>
        <v>899</v>
      </c>
      <c r="F36" s="9">
        <v>46</v>
      </c>
      <c r="G36" s="9">
        <v>42</v>
      </c>
      <c r="H36" s="9">
        <f t="shared" si="2"/>
        <v>88</v>
      </c>
      <c r="I36" s="9">
        <v>65</v>
      </c>
      <c r="J36" s="9">
        <v>65</v>
      </c>
      <c r="K36" s="9">
        <f t="shared" si="3"/>
        <v>130</v>
      </c>
      <c r="L36" s="9">
        <v>77</v>
      </c>
      <c r="M36" s="9">
        <v>70</v>
      </c>
      <c r="N36" s="9">
        <f t="shared" si="4"/>
        <v>147</v>
      </c>
      <c r="O36" s="9">
        <v>122</v>
      </c>
      <c r="P36" s="9">
        <v>118</v>
      </c>
      <c r="Q36" s="9">
        <f t="shared" si="5"/>
        <v>240</v>
      </c>
      <c r="R36" s="9">
        <v>56</v>
      </c>
      <c r="S36" s="9">
        <v>54</v>
      </c>
      <c r="T36" s="9">
        <f t="shared" si="6"/>
        <v>110</v>
      </c>
      <c r="U36" s="9">
        <v>60</v>
      </c>
      <c r="V36" s="9">
        <v>53</v>
      </c>
      <c r="W36" s="9">
        <f t="shared" si="8"/>
        <v>113</v>
      </c>
      <c r="X36" s="9">
        <v>38</v>
      </c>
      <c r="Y36" s="9">
        <v>33</v>
      </c>
      <c r="Z36" s="9">
        <f t="shared" si="7"/>
        <v>71</v>
      </c>
    </row>
    <row r="37" spans="1:26">
      <c r="A37" s="5">
        <v>32</v>
      </c>
      <c r="B37" s="13" t="s">
        <v>47</v>
      </c>
      <c r="C37" s="7">
        <f t="shared" si="1"/>
        <v>1790</v>
      </c>
      <c r="D37" s="7">
        <f t="shared" si="1"/>
        <v>1666</v>
      </c>
      <c r="E37" s="11">
        <f t="shared" si="9"/>
        <v>3456</v>
      </c>
      <c r="F37" s="9">
        <f t="shared" ref="F37:Z37" si="11">SUM(F34:F36)</f>
        <v>177</v>
      </c>
      <c r="G37" s="9">
        <f t="shared" si="11"/>
        <v>162</v>
      </c>
      <c r="H37" s="9">
        <f t="shared" si="11"/>
        <v>339</v>
      </c>
      <c r="I37" s="9">
        <f t="shared" si="11"/>
        <v>249</v>
      </c>
      <c r="J37" s="9">
        <f t="shared" si="11"/>
        <v>250</v>
      </c>
      <c r="K37" s="9">
        <f t="shared" si="11"/>
        <v>499</v>
      </c>
      <c r="L37" s="9">
        <f t="shared" si="11"/>
        <v>297</v>
      </c>
      <c r="M37" s="9">
        <f t="shared" si="11"/>
        <v>269</v>
      </c>
      <c r="N37" s="9">
        <f t="shared" si="11"/>
        <v>566</v>
      </c>
      <c r="O37" s="9">
        <f t="shared" si="11"/>
        <v>472</v>
      </c>
      <c r="P37" s="9">
        <f t="shared" si="11"/>
        <v>451</v>
      </c>
      <c r="Q37" s="9">
        <f t="shared" si="11"/>
        <v>923</v>
      </c>
      <c r="R37" s="9">
        <f t="shared" si="11"/>
        <v>216</v>
      </c>
      <c r="S37" s="9">
        <f t="shared" si="11"/>
        <v>206</v>
      </c>
      <c r="T37" s="9">
        <f t="shared" si="11"/>
        <v>422</v>
      </c>
      <c r="U37" s="9">
        <f t="shared" si="11"/>
        <v>232</v>
      </c>
      <c r="V37" s="9">
        <f t="shared" si="11"/>
        <v>203</v>
      </c>
      <c r="W37" s="9">
        <f t="shared" si="11"/>
        <v>435</v>
      </c>
      <c r="X37" s="9">
        <f t="shared" si="11"/>
        <v>147</v>
      </c>
      <c r="Y37" s="9">
        <f t="shared" si="11"/>
        <v>125</v>
      </c>
      <c r="Z37" s="9">
        <f t="shared" si="11"/>
        <v>272</v>
      </c>
    </row>
    <row r="38" spans="1:26">
      <c r="A38" s="5">
        <v>33</v>
      </c>
      <c r="B38" s="13" t="s">
        <v>48</v>
      </c>
      <c r="C38" s="7">
        <f t="shared" si="1"/>
        <v>2228</v>
      </c>
      <c r="D38" s="7">
        <f t="shared" si="1"/>
        <v>2079</v>
      </c>
      <c r="E38" s="11">
        <f t="shared" si="9"/>
        <v>4307</v>
      </c>
      <c r="F38" s="9">
        <f t="shared" ref="F38:Z38" si="12">F28+F37+F49</f>
        <v>220</v>
      </c>
      <c r="G38" s="9">
        <f t="shared" si="12"/>
        <v>202</v>
      </c>
      <c r="H38" s="9">
        <f t="shared" si="12"/>
        <v>422</v>
      </c>
      <c r="I38" s="9">
        <f t="shared" si="12"/>
        <v>309</v>
      </c>
      <c r="J38" s="9">
        <f t="shared" si="12"/>
        <v>312</v>
      </c>
      <c r="K38" s="9">
        <f t="shared" si="12"/>
        <v>621</v>
      </c>
      <c r="L38" s="9">
        <f t="shared" si="12"/>
        <v>370</v>
      </c>
      <c r="M38" s="9">
        <f t="shared" si="12"/>
        <v>336</v>
      </c>
      <c r="N38" s="9">
        <f t="shared" si="12"/>
        <v>706</v>
      </c>
      <c r="O38" s="9">
        <f t="shared" si="12"/>
        <v>588</v>
      </c>
      <c r="P38" s="9">
        <f t="shared" si="12"/>
        <v>562</v>
      </c>
      <c r="Q38" s="9">
        <f t="shared" si="12"/>
        <v>1150</v>
      </c>
      <c r="R38" s="9">
        <f t="shared" si="12"/>
        <v>269</v>
      </c>
      <c r="S38" s="9">
        <f t="shared" si="12"/>
        <v>257</v>
      </c>
      <c r="T38" s="9">
        <f t="shared" si="12"/>
        <v>526</v>
      </c>
      <c r="U38" s="9">
        <f t="shared" si="12"/>
        <v>289</v>
      </c>
      <c r="V38" s="9">
        <f t="shared" si="12"/>
        <v>254</v>
      </c>
      <c r="W38" s="9">
        <f t="shared" si="12"/>
        <v>543</v>
      </c>
      <c r="X38" s="9">
        <f t="shared" si="12"/>
        <v>183</v>
      </c>
      <c r="Y38" s="9">
        <f t="shared" si="12"/>
        <v>156</v>
      </c>
      <c r="Z38" s="9">
        <f t="shared" si="12"/>
        <v>339</v>
      </c>
    </row>
    <row r="39" spans="1:26">
      <c r="A39" s="5">
        <v>34</v>
      </c>
      <c r="B39" s="13" t="s">
        <v>49</v>
      </c>
      <c r="C39" s="7">
        <f t="shared" si="1"/>
        <v>2059</v>
      </c>
      <c r="D39" s="7">
        <f t="shared" si="1"/>
        <v>1926</v>
      </c>
      <c r="E39" s="11">
        <f t="shared" si="9"/>
        <v>3985</v>
      </c>
      <c r="F39" s="9">
        <f t="shared" ref="F39:Z39" si="13">F37+F49</f>
        <v>204</v>
      </c>
      <c r="G39" s="9">
        <f t="shared" si="13"/>
        <v>187</v>
      </c>
      <c r="H39" s="9">
        <f t="shared" si="13"/>
        <v>391</v>
      </c>
      <c r="I39" s="9">
        <f t="shared" si="13"/>
        <v>286</v>
      </c>
      <c r="J39" s="9">
        <f t="shared" si="13"/>
        <v>289</v>
      </c>
      <c r="K39" s="9">
        <f t="shared" si="13"/>
        <v>575</v>
      </c>
      <c r="L39" s="9">
        <f t="shared" si="13"/>
        <v>342</v>
      </c>
      <c r="M39" s="9">
        <f t="shared" si="13"/>
        <v>311</v>
      </c>
      <c r="N39" s="9">
        <f t="shared" si="13"/>
        <v>653</v>
      </c>
      <c r="O39" s="9">
        <f t="shared" si="13"/>
        <v>543</v>
      </c>
      <c r="P39" s="9">
        <f t="shared" si="13"/>
        <v>521</v>
      </c>
      <c r="Q39" s="9">
        <f t="shared" si="13"/>
        <v>1064</v>
      </c>
      <c r="R39" s="9">
        <f t="shared" si="13"/>
        <v>248</v>
      </c>
      <c r="S39" s="9">
        <f t="shared" si="13"/>
        <v>238</v>
      </c>
      <c r="T39" s="9">
        <f t="shared" si="13"/>
        <v>486</v>
      </c>
      <c r="U39" s="9">
        <f t="shared" si="13"/>
        <v>267</v>
      </c>
      <c r="V39" s="9">
        <f t="shared" si="13"/>
        <v>235</v>
      </c>
      <c r="W39" s="9">
        <f t="shared" si="13"/>
        <v>502</v>
      </c>
      <c r="X39" s="9">
        <f t="shared" si="13"/>
        <v>169</v>
      </c>
      <c r="Y39" s="9">
        <f t="shared" si="13"/>
        <v>145</v>
      </c>
      <c r="Z39" s="9">
        <f t="shared" si="13"/>
        <v>314</v>
      </c>
    </row>
    <row r="40" spans="1:26">
      <c r="A40" s="5">
        <v>35</v>
      </c>
      <c r="B40" s="13" t="s">
        <v>50</v>
      </c>
      <c r="C40" s="7">
        <f t="shared" si="1"/>
        <v>1233</v>
      </c>
      <c r="D40" s="7">
        <f t="shared" si="1"/>
        <v>1137</v>
      </c>
      <c r="E40" s="11">
        <f t="shared" si="9"/>
        <v>2370</v>
      </c>
      <c r="F40" s="9">
        <v>122</v>
      </c>
      <c r="G40" s="9">
        <v>111</v>
      </c>
      <c r="H40" s="9">
        <f t="shared" si="2"/>
        <v>233</v>
      </c>
      <c r="I40" s="9">
        <v>172</v>
      </c>
      <c r="J40" s="9">
        <v>170</v>
      </c>
      <c r="K40" s="9">
        <f t="shared" si="3"/>
        <v>342</v>
      </c>
      <c r="L40" s="9">
        <v>205</v>
      </c>
      <c r="M40" s="9">
        <v>184</v>
      </c>
      <c r="N40" s="9">
        <f t="shared" si="4"/>
        <v>389</v>
      </c>
      <c r="O40" s="9">
        <v>325</v>
      </c>
      <c r="P40" s="9">
        <v>308</v>
      </c>
      <c r="Q40" s="9">
        <f t="shared" si="5"/>
        <v>633</v>
      </c>
      <c r="R40" s="9">
        <v>148</v>
      </c>
      <c r="S40" s="9">
        <v>140</v>
      </c>
      <c r="T40" s="9">
        <f t="shared" si="6"/>
        <v>288</v>
      </c>
      <c r="U40" s="9">
        <v>160</v>
      </c>
      <c r="V40" s="9">
        <v>139</v>
      </c>
      <c r="W40" s="9">
        <f t="shared" si="8"/>
        <v>299</v>
      </c>
      <c r="X40" s="9">
        <v>101</v>
      </c>
      <c r="Y40" s="9">
        <v>85</v>
      </c>
      <c r="Z40" s="9">
        <f t="shared" si="7"/>
        <v>186</v>
      </c>
    </row>
    <row r="41" spans="1:26">
      <c r="A41" s="5">
        <v>36</v>
      </c>
      <c r="B41" s="13" t="s">
        <v>51</v>
      </c>
      <c r="C41" s="7">
        <f t="shared" si="1"/>
        <v>990</v>
      </c>
      <c r="D41" s="7">
        <f t="shared" si="1"/>
        <v>944</v>
      </c>
      <c r="E41" s="11">
        <f t="shared" si="9"/>
        <v>1934</v>
      </c>
      <c r="F41" s="9">
        <f t="shared" ref="F41:Z41" si="14">F51-F40-F26-F21-F20-F19-F18-F17-F16-F14</f>
        <v>98</v>
      </c>
      <c r="G41" s="9">
        <f t="shared" si="14"/>
        <v>91</v>
      </c>
      <c r="H41" s="9">
        <f t="shared" si="14"/>
        <v>189</v>
      </c>
      <c r="I41" s="9">
        <f t="shared" si="14"/>
        <v>136</v>
      </c>
      <c r="J41" s="9">
        <f t="shared" si="14"/>
        <v>141</v>
      </c>
      <c r="K41" s="9">
        <f t="shared" si="14"/>
        <v>277</v>
      </c>
      <c r="L41" s="9">
        <f t="shared" si="14"/>
        <v>166</v>
      </c>
      <c r="M41" s="9">
        <f t="shared" si="14"/>
        <v>153</v>
      </c>
      <c r="N41" s="9">
        <f t="shared" si="14"/>
        <v>319</v>
      </c>
      <c r="O41" s="9">
        <f t="shared" si="14"/>
        <v>261</v>
      </c>
      <c r="P41" s="9">
        <f t="shared" si="14"/>
        <v>254</v>
      </c>
      <c r="Q41" s="9">
        <f t="shared" si="14"/>
        <v>515</v>
      </c>
      <c r="R41" s="9">
        <f t="shared" si="14"/>
        <v>119</v>
      </c>
      <c r="S41" s="9">
        <f t="shared" si="14"/>
        <v>119</v>
      </c>
      <c r="T41" s="9">
        <f t="shared" si="14"/>
        <v>238</v>
      </c>
      <c r="U41" s="9">
        <f t="shared" si="14"/>
        <v>130</v>
      </c>
      <c r="V41" s="9">
        <f t="shared" si="14"/>
        <v>116</v>
      </c>
      <c r="W41" s="9">
        <f t="shared" si="14"/>
        <v>246</v>
      </c>
      <c r="X41" s="9">
        <f t="shared" si="14"/>
        <v>80</v>
      </c>
      <c r="Y41" s="9">
        <f t="shared" si="14"/>
        <v>70</v>
      </c>
      <c r="Z41" s="9">
        <f t="shared" si="14"/>
        <v>150</v>
      </c>
    </row>
    <row r="42" spans="1:26">
      <c r="A42" s="5">
        <v>37</v>
      </c>
      <c r="B42" s="13" t="s">
        <v>52</v>
      </c>
      <c r="C42" s="7">
        <f t="shared" si="1"/>
        <v>1959</v>
      </c>
      <c r="D42" s="7">
        <f t="shared" si="1"/>
        <v>1819</v>
      </c>
      <c r="E42" s="11">
        <f t="shared" si="9"/>
        <v>3778</v>
      </c>
      <c r="F42" s="9">
        <f t="shared" ref="F42:Z42" si="15">F28+F37</f>
        <v>193</v>
      </c>
      <c r="G42" s="9">
        <f t="shared" si="15"/>
        <v>177</v>
      </c>
      <c r="H42" s="9">
        <f t="shared" si="15"/>
        <v>370</v>
      </c>
      <c r="I42" s="9">
        <f t="shared" si="15"/>
        <v>272</v>
      </c>
      <c r="J42" s="9">
        <f t="shared" si="15"/>
        <v>273</v>
      </c>
      <c r="K42" s="9">
        <f t="shared" si="15"/>
        <v>545</v>
      </c>
      <c r="L42" s="9">
        <f t="shared" si="15"/>
        <v>325</v>
      </c>
      <c r="M42" s="9">
        <f t="shared" si="15"/>
        <v>294</v>
      </c>
      <c r="N42" s="9">
        <f t="shared" si="15"/>
        <v>619</v>
      </c>
      <c r="O42" s="9">
        <f t="shared" si="15"/>
        <v>517</v>
      </c>
      <c r="P42" s="9">
        <f t="shared" si="15"/>
        <v>492</v>
      </c>
      <c r="Q42" s="9">
        <f t="shared" si="15"/>
        <v>1009</v>
      </c>
      <c r="R42" s="9">
        <f t="shared" si="15"/>
        <v>237</v>
      </c>
      <c r="S42" s="9">
        <f t="shared" si="15"/>
        <v>225</v>
      </c>
      <c r="T42" s="9">
        <f t="shared" si="15"/>
        <v>462</v>
      </c>
      <c r="U42" s="9">
        <f t="shared" si="15"/>
        <v>254</v>
      </c>
      <c r="V42" s="9">
        <f t="shared" si="15"/>
        <v>222</v>
      </c>
      <c r="W42" s="9">
        <f t="shared" si="15"/>
        <v>476</v>
      </c>
      <c r="X42" s="9">
        <f t="shared" si="15"/>
        <v>161</v>
      </c>
      <c r="Y42" s="9">
        <f t="shared" si="15"/>
        <v>136</v>
      </c>
      <c r="Z42" s="9">
        <f t="shared" si="15"/>
        <v>297</v>
      </c>
    </row>
    <row r="43" spans="1:26">
      <c r="A43" s="5">
        <v>38</v>
      </c>
      <c r="B43" s="13" t="s">
        <v>53</v>
      </c>
      <c r="C43" s="7">
        <f t="shared" si="1"/>
        <v>617</v>
      </c>
      <c r="D43" s="7">
        <f t="shared" si="1"/>
        <v>573</v>
      </c>
      <c r="E43" s="11">
        <f t="shared" si="9"/>
        <v>1190</v>
      </c>
      <c r="F43" s="9">
        <v>61</v>
      </c>
      <c r="G43" s="9">
        <v>56</v>
      </c>
      <c r="H43" s="9">
        <f t="shared" si="2"/>
        <v>117</v>
      </c>
      <c r="I43" s="9">
        <v>86</v>
      </c>
      <c r="J43" s="9">
        <v>86</v>
      </c>
      <c r="K43" s="9">
        <f t="shared" si="3"/>
        <v>172</v>
      </c>
      <c r="L43" s="9">
        <v>102</v>
      </c>
      <c r="M43" s="9">
        <v>93</v>
      </c>
      <c r="N43" s="9">
        <f t="shared" si="4"/>
        <v>195</v>
      </c>
      <c r="O43" s="9">
        <v>163</v>
      </c>
      <c r="P43" s="9">
        <v>155</v>
      </c>
      <c r="Q43" s="9">
        <f t="shared" si="5"/>
        <v>318</v>
      </c>
      <c r="R43" s="9">
        <v>74</v>
      </c>
      <c r="S43" s="9">
        <v>70</v>
      </c>
      <c r="T43" s="9">
        <f t="shared" si="6"/>
        <v>144</v>
      </c>
      <c r="U43" s="9">
        <v>80</v>
      </c>
      <c r="V43" s="9">
        <v>70</v>
      </c>
      <c r="W43" s="9">
        <f t="shared" si="8"/>
        <v>150</v>
      </c>
      <c r="X43" s="9">
        <v>51</v>
      </c>
      <c r="Y43" s="9">
        <v>43</v>
      </c>
      <c r="Z43" s="9">
        <f t="shared" si="7"/>
        <v>94</v>
      </c>
    </row>
    <row r="44" spans="1:26">
      <c r="A44" s="5">
        <v>39</v>
      </c>
      <c r="B44" s="13" t="s">
        <v>54</v>
      </c>
      <c r="C44" s="7">
        <f t="shared" si="1"/>
        <v>0</v>
      </c>
      <c r="D44" s="7">
        <f t="shared" si="1"/>
        <v>1533</v>
      </c>
      <c r="E44" s="11">
        <f t="shared" si="9"/>
        <v>1533</v>
      </c>
      <c r="F44" s="9">
        <v>0</v>
      </c>
      <c r="G44" s="9">
        <v>149</v>
      </c>
      <c r="H44" s="9">
        <f t="shared" si="2"/>
        <v>149</v>
      </c>
      <c r="I44" s="9">
        <v>0</v>
      </c>
      <c r="J44" s="9">
        <v>229</v>
      </c>
      <c r="K44" s="9">
        <f t="shared" si="3"/>
        <v>229</v>
      </c>
      <c r="L44" s="9">
        <v>0</v>
      </c>
      <c r="M44" s="9">
        <v>248</v>
      </c>
      <c r="N44" s="9">
        <f t="shared" si="4"/>
        <v>248</v>
      </c>
      <c r="O44" s="9">
        <v>0</v>
      </c>
      <c r="P44" s="9">
        <v>415</v>
      </c>
      <c r="Q44" s="9">
        <f t="shared" si="5"/>
        <v>415</v>
      </c>
      <c r="R44" s="9">
        <v>0</v>
      </c>
      <c r="S44" s="9">
        <v>189</v>
      </c>
      <c r="T44" s="9">
        <f t="shared" si="6"/>
        <v>189</v>
      </c>
      <c r="U44" s="9">
        <v>0</v>
      </c>
      <c r="V44" s="9">
        <v>188</v>
      </c>
      <c r="W44" s="9">
        <f t="shared" si="8"/>
        <v>188</v>
      </c>
      <c r="X44" s="9">
        <v>0</v>
      </c>
      <c r="Y44" s="9">
        <v>115</v>
      </c>
      <c r="Z44" s="9">
        <f t="shared" si="7"/>
        <v>115</v>
      </c>
    </row>
    <row r="45" spans="1:26">
      <c r="A45" s="5">
        <v>40</v>
      </c>
      <c r="B45" s="13" t="s">
        <v>55</v>
      </c>
      <c r="C45" s="7">
        <f t="shared" si="1"/>
        <v>0</v>
      </c>
      <c r="D45" s="7">
        <f t="shared" si="1"/>
        <v>861</v>
      </c>
      <c r="E45" s="11">
        <f t="shared" si="9"/>
        <v>861</v>
      </c>
      <c r="F45" s="9">
        <v>0</v>
      </c>
      <c r="G45" s="9">
        <v>84</v>
      </c>
      <c r="H45" s="9">
        <f t="shared" si="2"/>
        <v>84</v>
      </c>
      <c r="I45" s="9">
        <v>0</v>
      </c>
      <c r="J45" s="9">
        <v>129</v>
      </c>
      <c r="K45" s="9">
        <f t="shared" si="3"/>
        <v>129</v>
      </c>
      <c r="L45" s="9">
        <v>0</v>
      </c>
      <c r="M45" s="9">
        <v>139</v>
      </c>
      <c r="N45" s="9">
        <f t="shared" si="4"/>
        <v>139</v>
      </c>
      <c r="O45" s="9">
        <v>0</v>
      </c>
      <c r="P45" s="9">
        <v>233</v>
      </c>
      <c r="Q45" s="9">
        <f t="shared" si="5"/>
        <v>233</v>
      </c>
      <c r="R45" s="9">
        <v>0</v>
      </c>
      <c r="S45" s="9">
        <v>106</v>
      </c>
      <c r="T45" s="9">
        <f t="shared" si="6"/>
        <v>106</v>
      </c>
      <c r="U45" s="9">
        <v>0</v>
      </c>
      <c r="V45" s="9">
        <v>105</v>
      </c>
      <c r="W45" s="9">
        <f t="shared" si="8"/>
        <v>105</v>
      </c>
      <c r="X45" s="9">
        <v>0</v>
      </c>
      <c r="Y45" s="9">
        <v>65</v>
      </c>
      <c r="Z45" s="9">
        <f t="shared" si="7"/>
        <v>65</v>
      </c>
    </row>
    <row r="46" spans="1:26">
      <c r="A46" s="5">
        <v>41</v>
      </c>
      <c r="B46" s="13" t="s">
        <v>56</v>
      </c>
      <c r="C46" s="7">
        <f t="shared" si="1"/>
        <v>0</v>
      </c>
      <c r="D46" s="7">
        <f t="shared" si="1"/>
        <v>1280</v>
      </c>
      <c r="E46" s="11">
        <f t="shared" si="9"/>
        <v>1280</v>
      </c>
      <c r="F46" s="9">
        <v>0</v>
      </c>
      <c r="G46" s="9">
        <v>124</v>
      </c>
      <c r="H46" s="9">
        <f t="shared" si="2"/>
        <v>124</v>
      </c>
      <c r="I46" s="9">
        <v>0</v>
      </c>
      <c r="J46" s="9">
        <v>192</v>
      </c>
      <c r="K46" s="9">
        <f t="shared" si="3"/>
        <v>192</v>
      </c>
      <c r="L46" s="9">
        <v>0</v>
      </c>
      <c r="M46" s="9">
        <v>207</v>
      </c>
      <c r="N46" s="9">
        <f t="shared" si="4"/>
        <v>207</v>
      </c>
      <c r="O46" s="9">
        <v>0</v>
      </c>
      <c r="P46" s="9">
        <v>346</v>
      </c>
      <c r="Q46" s="9">
        <f t="shared" si="5"/>
        <v>346</v>
      </c>
      <c r="R46" s="9">
        <v>0</v>
      </c>
      <c r="S46" s="9">
        <v>158</v>
      </c>
      <c r="T46" s="9">
        <f t="shared" si="6"/>
        <v>158</v>
      </c>
      <c r="U46" s="9">
        <v>0</v>
      </c>
      <c r="V46" s="9">
        <v>157</v>
      </c>
      <c r="W46" s="9">
        <f t="shared" si="8"/>
        <v>157</v>
      </c>
      <c r="X46" s="9">
        <v>0</v>
      </c>
      <c r="Y46" s="9">
        <v>96</v>
      </c>
      <c r="Z46" s="9">
        <f t="shared" si="7"/>
        <v>96</v>
      </c>
    </row>
    <row r="47" spans="1:26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>H47+K47+N47+Q47+T47+W47+Z47</f>
        <v>1093</v>
      </c>
      <c r="F47" s="9">
        <v>0</v>
      </c>
      <c r="G47" s="9">
        <v>0</v>
      </c>
      <c r="H47" s="9">
        <v>107</v>
      </c>
      <c r="I47" s="9">
        <v>0</v>
      </c>
      <c r="J47" s="9">
        <v>0</v>
      </c>
      <c r="K47" s="9">
        <v>158</v>
      </c>
      <c r="L47" s="9">
        <v>0</v>
      </c>
      <c r="M47" s="9">
        <v>0</v>
      </c>
      <c r="N47" s="9">
        <v>179</v>
      </c>
      <c r="O47" s="9">
        <v>0</v>
      </c>
      <c r="P47" s="9">
        <v>0</v>
      </c>
      <c r="Q47" s="9">
        <v>292</v>
      </c>
      <c r="R47" s="9">
        <v>0</v>
      </c>
      <c r="S47" s="9">
        <v>0</v>
      </c>
      <c r="T47" s="9">
        <v>133</v>
      </c>
      <c r="U47" s="9">
        <v>0</v>
      </c>
      <c r="V47" s="9">
        <v>0</v>
      </c>
      <c r="W47" s="9">
        <v>138</v>
      </c>
      <c r="X47" s="9">
        <v>0</v>
      </c>
      <c r="Y47" s="9">
        <v>0</v>
      </c>
      <c r="Z47" s="9">
        <v>86</v>
      </c>
    </row>
    <row r="48" spans="1:26">
      <c r="A48" s="5">
        <v>43</v>
      </c>
      <c r="B48" s="13" t="s">
        <v>58</v>
      </c>
      <c r="C48" s="7">
        <f t="shared" si="1"/>
        <v>507</v>
      </c>
      <c r="D48" s="7">
        <f t="shared" si="1"/>
        <v>475</v>
      </c>
      <c r="E48" s="11">
        <f t="shared" si="9"/>
        <v>982</v>
      </c>
      <c r="F48" s="9">
        <v>50</v>
      </c>
      <c r="G48" s="9">
        <v>46</v>
      </c>
      <c r="H48" s="9">
        <f t="shared" si="2"/>
        <v>96</v>
      </c>
      <c r="I48" s="9">
        <v>71</v>
      </c>
      <c r="J48" s="9">
        <v>71</v>
      </c>
      <c r="K48" s="9">
        <f t="shared" ref="K48:K50" si="16">SUM(I48:J48)</f>
        <v>142</v>
      </c>
      <c r="L48" s="9">
        <v>84</v>
      </c>
      <c r="M48" s="9">
        <v>77</v>
      </c>
      <c r="N48" s="9">
        <f t="shared" ref="N48:N50" si="17">SUM(L48:M48)</f>
        <v>161</v>
      </c>
      <c r="O48" s="9">
        <v>133</v>
      </c>
      <c r="P48" s="9">
        <v>129</v>
      </c>
      <c r="Q48" s="9">
        <f t="shared" ref="Q48:Q50" si="18">SUM(O48:P48)</f>
        <v>262</v>
      </c>
      <c r="R48" s="9">
        <v>61</v>
      </c>
      <c r="S48" s="9">
        <v>58</v>
      </c>
      <c r="T48" s="9">
        <f t="shared" ref="T48:T50" si="19">SUM(R48:S48)</f>
        <v>119</v>
      </c>
      <c r="U48" s="9">
        <v>66</v>
      </c>
      <c r="V48" s="9">
        <v>58</v>
      </c>
      <c r="W48" s="9">
        <f t="shared" ref="W48:W50" si="20">SUM(U48:V48)</f>
        <v>124</v>
      </c>
      <c r="X48" s="9">
        <v>42</v>
      </c>
      <c r="Y48" s="9">
        <v>36</v>
      </c>
      <c r="Z48" s="9">
        <f t="shared" ref="Z48:Z50" si="21">SUM(X48:Y48)</f>
        <v>78</v>
      </c>
    </row>
    <row r="49" spans="1:26">
      <c r="A49" s="5">
        <v>44</v>
      </c>
      <c r="B49" s="13" t="s">
        <v>59</v>
      </c>
      <c r="C49" s="7">
        <f t="shared" si="1"/>
        <v>269</v>
      </c>
      <c r="D49" s="7">
        <f t="shared" si="1"/>
        <v>260</v>
      </c>
      <c r="E49" s="11">
        <f t="shared" si="9"/>
        <v>529</v>
      </c>
      <c r="F49" s="9">
        <v>27</v>
      </c>
      <c r="G49" s="9">
        <v>25</v>
      </c>
      <c r="H49" s="9">
        <f t="shared" si="2"/>
        <v>52</v>
      </c>
      <c r="I49" s="9">
        <v>37</v>
      </c>
      <c r="J49" s="9">
        <v>39</v>
      </c>
      <c r="K49" s="9">
        <f t="shared" si="16"/>
        <v>76</v>
      </c>
      <c r="L49" s="9">
        <v>45</v>
      </c>
      <c r="M49" s="9">
        <v>42</v>
      </c>
      <c r="N49" s="9">
        <f t="shared" si="17"/>
        <v>87</v>
      </c>
      <c r="O49" s="9">
        <v>71</v>
      </c>
      <c r="P49" s="9">
        <v>70</v>
      </c>
      <c r="Q49" s="9">
        <f t="shared" si="18"/>
        <v>141</v>
      </c>
      <c r="R49" s="9">
        <v>32</v>
      </c>
      <c r="S49" s="9">
        <v>32</v>
      </c>
      <c r="T49" s="9">
        <f t="shared" si="19"/>
        <v>64</v>
      </c>
      <c r="U49" s="9">
        <v>35</v>
      </c>
      <c r="V49" s="9">
        <v>32</v>
      </c>
      <c r="W49" s="9">
        <f t="shared" si="20"/>
        <v>67</v>
      </c>
      <c r="X49" s="9">
        <v>22</v>
      </c>
      <c r="Y49" s="9">
        <v>20</v>
      </c>
      <c r="Z49" s="9">
        <f t="shared" si="21"/>
        <v>42</v>
      </c>
    </row>
    <row r="50" spans="1:26">
      <c r="A50" s="5">
        <v>45</v>
      </c>
      <c r="B50" s="13" t="s">
        <v>60</v>
      </c>
      <c r="C50" s="7">
        <f t="shared" si="1"/>
        <v>94</v>
      </c>
      <c r="D50" s="7">
        <f t="shared" si="1"/>
        <v>93</v>
      </c>
      <c r="E50" s="11">
        <f t="shared" si="9"/>
        <v>187</v>
      </c>
      <c r="F50" s="9">
        <v>9</v>
      </c>
      <c r="G50" s="9">
        <v>9</v>
      </c>
      <c r="H50" s="9">
        <f t="shared" si="2"/>
        <v>18</v>
      </c>
      <c r="I50" s="9">
        <v>13</v>
      </c>
      <c r="J50" s="9">
        <v>14</v>
      </c>
      <c r="K50" s="9">
        <f t="shared" si="16"/>
        <v>27</v>
      </c>
      <c r="L50" s="9">
        <v>16</v>
      </c>
      <c r="M50" s="9">
        <v>15</v>
      </c>
      <c r="N50" s="9">
        <f t="shared" si="17"/>
        <v>31</v>
      </c>
      <c r="O50" s="9">
        <v>25</v>
      </c>
      <c r="P50" s="9">
        <v>25</v>
      </c>
      <c r="Q50" s="9">
        <f t="shared" si="18"/>
        <v>50</v>
      </c>
      <c r="R50" s="9">
        <v>11</v>
      </c>
      <c r="S50" s="9">
        <v>12</v>
      </c>
      <c r="T50" s="9">
        <f t="shared" si="19"/>
        <v>23</v>
      </c>
      <c r="U50" s="9">
        <v>12</v>
      </c>
      <c r="V50" s="9">
        <v>11</v>
      </c>
      <c r="W50" s="9">
        <f t="shared" si="20"/>
        <v>23</v>
      </c>
      <c r="X50" s="9">
        <v>8</v>
      </c>
      <c r="Y50" s="9">
        <v>7</v>
      </c>
      <c r="Z50" s="9">
        <f t="shared" si="21"/>
        <v>15</v>
      </c>
    </row>
    <row r="51" spans="1:26">
      <c r="A51" s="5">
        <v>46</v>
      </c>
      <c r="B51" s="14" t="s">
        <v>61</v>
      </c>
      <c r="C51" s="7">
        <f t="shared" si="1"/>
        <v>3043</v>
      </c>
      <c r="D51" s="7">
        <f t="shared" si="1"/>
        <v>2837</v>
      </c>
      <c r="E51" s="11">
        <f>SUM(C51:D51)</f>
        <v>5880</v>
      </c>
      <c r="F51" s="9">
        <f t="shared" ref="F51:Z51" si="22">F49+F37+F23+F16+F14</f>
        <v>302</v>
      </c>
      <c r="G51" s="9">
        <f t="shared" si="22"/>
        <v>276</v>
      </c>
      <c r="H51" s="9">
        <f t="shared" si="22"/>
        <v>578</v>
      </c>
      <c r="I51" s="9">
        <f t="shared" si="22"/>
        <v>423</v>
      </c>
      <c r="J51" s="9">
        <f t="shared" si="22"/>
        <v>426</v>
      </c>
      <c r="K51" s="9">
        <f t="shared" si="22"/>
        <v>849</v>
      </c>
      <c r="L51" s="9">
        <f t="shared" si="22"/>
        <v>505</v>
      </c>
      <c r="M51" s="9">
        <f t="shared" si="22"/>
        <v>458</v>
      </c>
      <c r="N51" s="9">
        <f t="shared" si="22"/>
        <v>963</v>
      </c>
      <c r="O51" s="9">
        <f t="shared" si="22"/>
        <v>802</v>
      </c>
      <c r="P51" s="9">
        <f t="shared" si="22"/>
        <v>768</v>
      </c>
      <c r="Q51" s="9">
        <f t="shared" si="22"/>
        <v>1570</v>
      </c>
      <c r="R51" s="9">
        <f t="shared" si="22"/>
        <v>366</v>
      </c>
      <c r="S51" s="9">
        <f t="shared" si="22"/>
        <v>350</v>
      </c>
      <c r="T51" s="9">
        <f t="shared" si="22"/>
        <v>716</v>
      </c>
      <c r="U51" s="9">
        <f t="shared" si="22"/>
        <v>395</v>
      </c>
      <c r="V51" s="9">
        <f t="shared" si="22"/>
        <v>346</v>
      </c>
      <c r="W51" s="9">
        <f t="shared" si="22"/>
        <v>741</v>
      </c>
      <c r="X51" s="9">
        <f t="shared" si="22"/>
        <v>250</v>
      </c>
      <c r="Y51" s="9">
        <f t="shared" si="22"/>
        <v>213</v>
      </c>
      <c r="Z51" s="9">
        <f t="shared" si="22"/>
        <v>463</v>
      </c>
    </row>
  </sheetData>
  <mergeCells count="10">
    <mergeCell ref="O4:Q4"/>
    <mergeCell ref="R4:T4"/>
    <mergeCell ref="U4:W4"/>
    <mergeCell ref="X4:Z4"/>
    <mergeCell ref="A4:A5"/>
    <mergeCell ref="B4:B5"/>
    <mergeCell ref="C4:E4"/>
    <mergeCell ref="F4:H4"/>
    <mergeCell ref="I4:K4"/>
    <mergeCell ref="L4:N4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topLeftCell="A29" zoomScale="85" zoomScaleNormal="85" workbookViewId="0">
      <selection activeCell="F25" sqref="F25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1" style="2" bestFit="1" customWidth="1"/>
    <col min="4" max="4" width="13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6.8984375" style="2" bestFit="1" customWidth="1"/>
    <col min="27" max="27" width="10.3984375" style="2" bestFit="1" customWidth="1"/>
    <col min="28" max="28" width="13.19921875" style="2" bestFit="1" customWidth="1"/>
    <col min="29" max="29" width="8.09765625" style="2" bestFit="1" customWidth="1"/>
    <col min="30" max="30" width="10.3984375" style="2" bestFit="1" customWidth="1"/>
    <col min="31" max="31" width="13.19921875" style="2" bestFit="1" customWidth="1"/>
    <col min="32" max="32" width="6.8984375" style="2" bestFit="1" customWidth="1"/>
    <col min="33" max="33" width="10.3984375" style="2" bestFit="1" customWidth="1"/>
    <col min="34" max="34" width="13.19921875" style="2" bestFit="1" customWidth="1"/>
    <col min="35" max="35" width="6.8984375" style="2" bestFit="1" customWidth="1"/>
    <col min="36" max="16384" width="8" style="2"/>
  </cols>
  <sheetData>
    <row r="1" spans="1:35">
      <c r="A1" s="22" t="s">
        <v>208</v>
      </c>
    </row>
    <row r="2" spans="1:35">
      <c r="A2" s="22" t="s">
        <v>204</v>
      </c>
    </row>
    <row r="4" spans="1:35">
      <c r="A4" s="26" t="s">
        <v>0</v>
      </c>
      <c r="B4" s="26" t="s">
        <v>1</v>
      </c>
      <c r="C4" s="28" t="s">
        <v>134</v>
      </c>
      <c r="D4" s="29"/>
      <c r="E4" s="29"/>
      <c r="F4" s="25" t="s">
        <v>135</v>
      </c>
      <c r="G4" s="25"/>
      <c r="H4" s="25"/>
      <c r="I4" s="25" t="s">
        <v>136</v>
      </c>
      <c r="J4" s="25"/>
      <c r="K4" s="25"/>
      <c r="L4" s="25" t="s">
        <v>137</v>
      </c>
      <c r="M4" s="25"/>
      <c r="N4" s="25"/>
      <c r="O4" s="25" t="s">
        <v>138</v>
      </c>
      <c r="P4" s="25"/>
      <c r="Q4" s="25"/>
      <c r="R4" s="25" t="s">
        <v>139</v>
      </c>
      <c r="S4" s="25"/>
      <c r="T4" s="25"/>
      <c r="U4" s="25" t="s">
        <v>140</v>
      </c>
      <c r="V4" s="25"/>
      <c r="W4" s="25"/>
      <c r="X4" s="25" t="s">
        <v>141</v>
      </c>
      <c r="Y4" s="25"/>
      <c r="Z4" s="25"/>
      <c r="AA4" s="25" t="s">
        <v>142</v>
      </c>
      <c r="AB4" s="25"/>
      <c r="AC4" s="25"/>
      <c r="AD4" s="25" t="s">
        <v>143</v>
      </c>
      <c r="AE4" s="25"/>
      <c r="AF4" s="25"/>
      <c r="AG4" s="25" t="s">
        <v>144</v>
      </c>
      <c r="AH4" s="25"/>
      <c r="AI4" s="25"/>
    </row>
    <row r="5" spans="1:35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  <c r="AA5" s="1" t="s">
        <v>13</v>
      </c>
      <c r="AB5" s="1" t="s">
        <v>14</v>
      </c>
      <c r="AC5" s="1" t="s">
        <v>15</v>
      </c>
      <c r="AD5" s="1" t="s">
        <v>13</v>
      </c>
      <c r="AE5" s="1" t="s">
        <v>14</v>
      </c>
      <c r="AF5" s="1" t="s">
        <v>15</v>
      </c>
      <c r="AG5" s="1" t="s">
        <v>13</v>
      </c>
      <c r="AH5" s="1" t="s">
        <v>14</v>
      </c>
      <c r="AI5" s="1" t="s">
        <v>15</v>
      </c>
    </row>
    <row r="6" spans="1:35">
      <c r="A6" s="5">
        <v>1</v>
      </c>
      <c r="B6" s="6" t="s">
        <v>16</v>
      </c>
      <c r="C6" s="7">
        <f>F6+I6+L6+O6+R6+U6+X6+AA6+AD6+AG6</f>
        <v>0</v>
      </c>
      <c r="D6" s="7">
        <f>G6+J6+M6+P6+S6+V6+Y6+AB6+AE6+AH6</f>
        <v>184</v>
      </c>
      <c r="E6" s="8">
        <f>SUM(C6:D6)</f>
        <v>184</v>
      </c>
      <c r="F6" s="9">
        <v>0</v>
      </c>
      <c r="G6" s="9">
        <v>16</v>
      </c>
      <c r="H6" s="9">
        <f>SUM(F6:G6)</f>
        <v>16</v>
      </c>
      <c r="I6" s="9">
        <v>0</v>
      </c>
      <c r="J6" s="9">
        <v>26</v>
      </c>
      <c r="K6" s="9">
        <f>SUM(I6:J6)</f>
        <v>26</v>
      </c>
      <c r="L6" s="9">
        <v>0</v>
      </c>
      <c r="M6" s="9">
        <v>19</v>
      </c>
      <c r="N6" s="9">
        <f>SUM(L6:M6)</f>
        <v>19</v>
      </c>
      <c r="O6" s="9">
        <v>0</v>
      </c>
      <c r="P6" s="9">
        <v>12</v>
      </c>
      <c r="Q6" s="9">
        <f>SUM(O6:P6)</f>
        <v>12</v>
      </c>
      <c r="R6" s="9">
        <f>ROUND('[8]5'!N7,0)</f>
        <v>0</v>
      </c>
      <c r="S6" s="9">
        <f>ROUND('[8]5'!O7,0)</f>
        <v>27</v>
      </c>
      <c r="T6" s="9">
        <f>SUM(R6:S6)</f>
        <v>27</v>
      </c>
      <c r="U6" s="9">
        <v>0</v>
      </c>
      <c r="V6" s="9">
        <v>20</v>
      </c>
      <c r="W6" s="9">
        <f t="shared" ref="W6:W7" si="0">SUM(U6:V6)</f>
        <v>20</v>
      </c>
      <c r="X6" s="9">
        <v>0</v>
      </c>
      <c r="Y6" s="9">
        <v>17</v>
      </c>
      <c r="Z6" s="9">
        <f>SUM(X6:Y6)</f>
        <v>17</v>
      </c>
      <c r="AA6" s="9">
        <v>0</v>
      </c>
      <c r="AB6" s="9">
        <v>22</v>
      </c>
      <c r="AC6" s="9">
        <f>SUM(AA6:AB6)</f>
        <v>22</v>
      </c>
      <c r="AD6" s="9">
        <v>0</v>
      </c>
      <c r="AE6" s="9">
        <v>12</v>
      </c>
      <c r="AF6" s="9">
        <f>SUM(AD6:AE6)</f>
        <v>12</v>
      </c>
      <c r="AG6" s="9">
        <v>0</v>
      </c>
      <c r="AH6" s="9">
        <v>13</v>
      </c>
      <c r="AI6" s="9">
        <f>SUM(AG6:AH6)</f>
        <v>13</v>
      </c>
    </row>
    <row r="7" spans="1:35">
      <c r="A7" s="5">
        <v>2</v>
      </c>
      <c r="B7" s="10" t="s">
        <v>17</v>
      </c>
      <c r="C7" s="7">
        <f t="shared" ref="C7:E51" si="1">F7+I7+L7+O7+R7+U7+X7+AA7+AD7+AG7</f>
        <v>0</v>
      </c>
      <c r="D7" s="7">
        <f t="shared" si="1"/>
        <v>183</v>
      </c>
      <c r="E7" s="11">
        <f>SUM(C7:D7)</f>
        <v>183</v>
      </c>
      <c r="F7" s="9">
        <v>0</v>
      </c>
      <c r="G7" s="9">
        <v>16</v>
      </c>
      <c r="H7" s="9">
        <f t="shared" ref="H7:H50" si="2">SUM(F7:G7)</f>
        <v>16</v>
      </c>
      <c r="I7" s="9">
        <v>0</v>
      </c>
      <c r="J7" s="9">
        <v>26</v>
      </c>
      <c r="K7" s="9">
        <f t="shared" ref="K7:K46" si="3">SUM(I7:J7)</f>
        <v>26</v>
      </c>
      <c r="L7" s="9">
        <v>0</v>
      </c>
      <c r="M7" s="9">
        <v>19</v>
      </c>
      <c r="N7" s="9">
        <f t="shared" ref="N7:N46" si="4">SUM(L7:M7)</f>
        <v>19</v>
      </c>
      <c r="O7" s="9">
        <v>0</v>
      </c>
      <c r="P7" s="9">
        <v>12</v>
      </c>
      <c r="Q7" s="9">
        <f t="shared" ref="Q7:Q46" si="5">SUM(O7:P7)</f>
        <v>12</v>
      </c>
      <c r="R7" s="9">
        <f>ROUND('[8]5'!N8,0)</f>
        <v>0</v>
      </c>
      <c r="S7" s="9">
        <f>ROUND('[8]5'!O8,0)</f>
        <v>26</v>
      </c>
      <c r="T7" s="9">
        <f t="shared" ref="T7:T46" si="6">SUM(R7:S7)</f>
        <v>26</v>
      </c>
      <c r="U7" s="9">
        <v>0</v>
      </c>
      <c r="V7" s="9">
        <v>20</v>
      </c>
      <c r="W7" s="9">
        <f t="shared" si="0"/>
        <v>20</v>
      </c>
      <c r="X7" s="9">
        <v>0</v>
      </c>
      <c r="Y7" s="9">
        <v>17</v>
      </c>
      <c r="Z7" s="9">
        <f t="shared" ref="Z7:Z46" si="7">SUM(X7:Y7)</f>
        <v>17</v>
      </c>
      <c r="AA7" s="9">
        <v>0</v>
      </c>
      <c r="AB7" s="9">
        <v>22</v>
      </c>
      <c r="AC7" s="9">
        <f t="shared" ref="AC7:AC46" si="8">SUM(AA7:AB7)</f>
        <v>22</v>
      </c>
      <c r="AD7" s="9">
        <v>0</v>
      </c>
      <c r="AE7" s="9">
        <v>12</v>
      </c>
      <c r="AF7" s="9">
        <f t="shared" ref="AF7:AF46" si="9">SUM(AD7:AE7)</f>
        <v>12</v>
      </c>
      <c r="AG7" s="9">
        <v>0</v>
      </c>
      <c r="AH7" s="9">
        <v>13</v>
      </c>
      <c r="AI7" s="9">
        <f t="shared" ref="AI7:AI46" si="10">SUM(AG7:AH7)</f>
        <v>13</v>
      </c>
    </row>
    <row r="8" spans="1:35">
      <c r="A8" s="5">
        <v>3</v>
      </c>
      <c r="B8" s="6" t="s">
        <v>18</v>
      </c>
      <c r="C8" s="7">
        <f t="shared" si="1"/>
        <v>0</v>
      </c>
      <c r="D8" s="7">
        <f t="shared" si="1"/>
        <v>0</v>
      </c>
      <c r="E8" s="12">
        <f t="shared" si="1"/>
        <v>179</v>
      </c>
      <c r="F8" s="9">
        <v>0</v>
      </c>
      <c r="G8" s="9">
        <v>0</v>
      </c>
      <c r="H8" s="9">
        <v>16</v>
      </c>
      <c r="I8" s="9">
        <v>0</v>
      </c>
      <c r="J8" s="9">
        <v>0</v>
      </c>
      <c r="K8" s="9">
        <v>25</v>
      </c>
      <c r="L8" s="9">
        <v>0</v>
      </c>
      <c r="M8" s="9">
        <v>0</v>
      </c>
      <c r="N8" s="9">
        <v>19</v>
      </c>
      <c r="O8" s="9">
        <v>0</v>
      </c>
      <c r="P8" s="9">
        <v>0</v>
      </c>
      <c r="Q8" s="9">
        <v>12</v>
      </c>
      <c r="R8" s="9">
        <f>ROUND('[8]5'!N9,0)</f>
        <v>0</v>
      </c>
      <c r="S8" s="9">
        <f>ROUND('[8]5'!O9,0)</f>
        <v>0</v>
      </c>
      <c r="T8" s="9">
        <v>25</v>
      </c>
      <c r="U8" s="9">
        <v>0</v>
      </c>
      <c r="V8" s="9">
        <v>0</v>
      </c>
      <c r="W8" s="9">
        <v>19</v>
      </c>
      <c r="X8" s="9">
        <v>0</v>
      </c>
      <c r="Y8" s="9">
        <v>0</v>
      </c>
      <c r="Z8" s="9">
        <v>17</v>
      </c>
      <c r="AA8" s="9">
        <v>0</v>
      </c>
      <c r="AB8" s="9">
        <v>0</v>
      </c>
      <c r="AC8" s="9">
        <v>22</v>
      </c>
      <c r="AD8" s="9">
        <v>0</v>
      </c>
      <c r="AE8" s="9">
        <v>0</v>
      </c>
      <c r="AF8" s="9">
        <v>12</v>
      </c>
      <c r="AG8" s="9">
        <v>0</v>
      </c>
      <c r="AH8" s="9">
        <v>0</v>
      </c>
      <c r="AI8" s="9">
        <v>12</v>
      </c>
    </row>
    <row r="9" spans="1:35">
      <c r="A9" s="5">
        <v>4</v>
      </c>
      <c r="B9" s="13" t="s">
        <v>19</v>
      </c>
      <c r="C9" s="7">
        <f t="shared" si="1"/>
        <v>86</v>
      </c>
      <c r="D9" s="7">
        <f t="shared" si="1"/>
        <v>85</v>
      </c>
      <c r="E9" s="11">
        <f>SUM(C9:D9)</f>
        <v>171</v>
      </c>
      <c r="F9" s="9">
        <v>8</v>
      </c>
      <c r="G9" s="9">
        <v>7</v>
      </c>
      <c r="H9" s="9">
        <f t="shared" si="2"/>
        <v>15</v>
      </c>
      <c r="I9" s="9">
        <v>11</v>
      </c>
      <c r="J9" s="9">
        <v>12</v>
      </c>
      <c r="K9" s="9">
        <f t="shared" si="3"/>
        <v>23</v>
      </c>
      <c r="L9" s="9">
        <v>9</v>
      </c>
      <c r="M9" s="9">
        <v>9</v>
      </c>
      <c r="N9" s="9">
        <f t="shared" si="4"/>
        <v>18</v>
      </c>
      <c r="O9" s="9">
        <v>6</v>
      </c>
      <c r="P9" s="9">
        <v>6</v>
      </c>
      <c r="Q9" s="9">
        <f t="shared" si="5"/>
        <v>12</v>
      </c>
      <c r="R9" s="9">
        <f>ROUND('[8]5'!N10,0)</f>
        <v>12</v>
      </c>
      <c r="S9" s="9">
        <f>ROUND('[8]5'!O10,0)</f>
        <v>12</v>
      </c>
      <c r="T9" s="9">
        <f t="shared" si="6"/>
        <v>24</v>
      </c>
      <c r="U9" s="9">
        <v>9</v>
      </c>
      <c r="V9" s="9">
        <v>9</v>
      </c>
      <c r="W9" s="9">
        <f t="shared" ref="W9:W46" si="11">SUM(U9:V9)</f>
        <v>18</v>
      </c>
      <c r="X9" s="9">
        <v>9</v>
      </c>
      <c r="Y9" s="9">
        <v>8</v>
      </c>
      <c r="Z9" s="9">
        <f t="shared" si="7"/>
        <v>17</v>
      </c>
      <c r="AA9" s="9">
        <v>11</v>
      </c>
      <c r="AB9" s="9">
        <v>10</v>
      </c>
      <c r="AC9" s="9">
        <f t="shared" si="8"/>
        <v>21</v>
      </c>
      <c r="AD9" s="9">
        <v>6</v>
      </c>
      <c r="AE9" s="9">
        <v>6</v>
      </c>
      <c r="AF9" s="9">
        <f t="shared" si="9"/>
        <v>12</v>
      </c>
      <c r="AG9" s="9">
        <v>5</v>
      </c>
      <c r="AH9" s="9">
        <v>6</v>
      </c>
      <c r="AI9" s="9">
        <f t="shared" si="10"/>
        <v>11</v>
      </c>
    </row>
    <row r="10" spans="1:35">
      <c r="A10" s="5">
        <v>5</v>
      </c>
      <c r="B10" s="13" t="s">
        <v>20</v>
      </c>
      <c r="C10" s="7">
        <f t="shared" si="1"/>
        <v>47</v>
      </c>
      <c r="D10" s="7">
        <f t="shared" si="1"/>
        <v>47</v>
      </c>
      <c r="E10" s="11">
        <f>SUM(C10:D10)</f>
        <v>94</v>
      </c>
      <c r="F10" s="9">
        <v>4</v>
      </c>
      <c r="G10" s="9">
        <v>4</v>
      </c>
      <c r="H10" s="9">
        <f t="shared" si="2"/>
        <v>8</v>
      </c>
      <c r="I10" s="9">
        <v>6</v>
      </c>
      <c r="J10" s="9">
        <v>7</v>
      </c>
      <c r="K10" s="9">
        <f t="shared" si="3"/>
        <v>13</v>
      </c>
      <c r="L10" s="9">
        <v>5</v>
      </c>
      <c r="M10" s="9">
        <v>5</v>
      </c>
      <c r="N10" s="9">
        <f t="shared" si="4"/>
        <v>10</v>
      </c>
      <c r="O10" s="9">
        <v>3</v>
      </c>
      <c r="P10" s="9">
        <v>3</v>
      </c>
      <c r="Q10" s="9">
        <f t="shared" si="5"/>
        <v>6</v>
      </c>
      <c r="R10" s="9">
        <f>ROUND('[8]5'!N11,0)</f>
        <v>7</v>
      </c>
      <c r="S10" s="9">
        <f>ROUND('[8]5'!O11,0)</f>
        <v>7</v>
      </c>
      <c r="T10" s="9">
        <f t="shared" si="6"/>
        <v>14</v>
      </c>
      <c r="U10" s="9">
        <v>5</v>
      </c>
      <c r="V10" s="9">
        <v>5</v>
      </c>
      <c r="W10" s="9">
        <f t="shared" si="11"/>
        <v>10</v>
      </c>
      <c r="X10" s="9">
        <v>5</v>
      </c>
      <c r="Y10" s="9">
        <v>4</v>
      </c>
      <c r="Z10" s="9">
        <f t="shared" si="7"/>
        <v>9</v>
      </c>
      <c r="AA10" s="9">
        <v>6</v>
      </c>
      <c r="AB10" s="9">
        <v>6</v>
      </c>
      <c r="AC10" s="9">
        <f t="shared" si="8"/>
        <v>12</v>
      </c>
      <c r="AD10" s="9">
        <v>3</v>
      </c>
      <c r="AE10" s="9">
        <v>3</v>
      </c>
      <c r="AF10" s="9">
        <f t="shared" si="9"/>
        <v>6</v>
      </c>
      <c r="AG10" s="9">
        <v>3</v>
      </c>
      <c r="AH10" s="9">
        <v>3</v>
      </c>
      <c r="AI10" s="9">
        <f t="shared" si="10"/>
        <v>6</v>
      </c>
    </row>
    <row r="11" spans="1:35">
      <c r="A11" s="5">
        <v>6</v>
      </c>
      <c r="B11" s="13" t="s">
        <v>21</v>
      </c>
      <c r="C11" s="7">
        <f t="shared" si="1"/>
        <v>13</v>
      </c>
      <c r="D11" s="7">
        <f t="shared" si="1"/>
        <v>13</v>
      </c>
      <c r="E11" s="11">
        <f t="shared" ref="E11:E50" si="12">SUM(C11:D11)</f>
        <v>26</v>
      </c>
      <c r="F11" s="9">
        <v>1</v>
      </c>
      <c r="G11" s="9">
        <v>1</v>
      </c>
      <c r="H11" s="9">
        <f t="shared" si="2"/>
        <v>2</v>
      </c>
      <c r="I11" s="9">
        <v>2</v>
      </c>
      <c r="J11" s="9">
        <v>2</v>
      </c>
      <c r="K11" s="9">
        <f t="shared" si="3"/>
        <v>4</v>
      </c>
      <c r="L11" s="9">
        <v>1</v>
      </c>
      <c r="M11" s="9">
        <v>1</v>
      </c>
      <c r="N11" s="9">
        <f t="shared" si="4"/>
        <v>2</v>
      </c>
      <c r="O11" s="9">
        <v>1</v>
      </c>
      <c r="P11" s="9">
        <v>1</v>
      </c>
      <c r="Q11" s="9">
        <f t="shared" si="5"/>
        <v>2</v>
      </c>
      <c r="R11" s="9">
        <f>ROUND('[8]5'!N12,0)</f>
        <v>2</v>
      </c>
      <c r="S11" s="9">
        <f>ROUND('[8]5'!O12,0)</f>
        <v>2</v>
      </c>
      <c r="T11" s="9">
        <f t="shared" si="6"/>
        <v>4</v>
      </c>
      <c r="U11" s="9">
        <v>1</v>
      </c>
      <c r="V11" s="9">
        <v>1</v>
      </c>
      <c r="W11" s="9">
        <f t="shared" si="11"/>
        <v>2</v>
      </c>
      <c r="X11" s="9">
        <v>1</v>
      </c>
      <c r="Y11" s="9">
        <v>1</v>
      </c>
      <c r="Z11" s="9">
        <f t="shared" si="7"/>
        <v>2</v>
      </c>
      <c r="AA11" s="9">
        <v>2</v>
      </c>
      <c r="AB11" s="9">
        <v>2</v>
      </c>
      <c r="AC11" s="9">
        <f t="shared" si="8"/>
        <v>4</v>
      </c>
      <c r="AD11" s="9">
        <v>1</v>
      </c>
      <c r="AE11" s="9">
        <v>1</v>
      </c>
      <c r="AF11" s="9">
        <f t="shared" si="9"/>
        <v>2</v>
      </c>
      <c r="AG11" s="9">
        <v>1</v>
      </c>
      <c r="AH11" s="9">
        <v>1</v>
      </c>
      <c r="AI11" s="9">
        <f t="shared" si="10"/>
        <v>2</v>
      </c>
    </row>
    <row r="12" spans="1:35">
      <c r="A12" s="5">
        <v>7</v>
      </c>
      <c r="B12" s="13" t="s">
        <v>22</v>
      </c>
      <c r="C12" s="7">
        <f t="shared" si="1"/>
        <v>173</v>
      </c>
      <c r="D12" s="7">
        <f t="shared" si="1"/>
        <v>169</v>
      </c>
      <c r="E12" s="11">
        <f t="shared" si="12"/>
        <v>342</v>
      </c>
      <c r="F12" s="9">
        <v>16</v>
      </c>
      <c r="G12" s="9">
        <v>15</v>
      </c>
      <c r="H12" s="9">
        <f t="shared" si="2"/>
        <v>31</v>
      </c>
      <c r="I12" s="9">
        <v>23</v>
      </c>
      <c r="J12" s="9">
        <v>24</v>
      </c>
      <c r="K12" s="9">
        <f t="shared" si="3"/>
        <v>47</v>
      </c>
      <c r="L12" s="9">
        <v>18</v>
      </c>
      <c r="M12" s="9">
        <v>18</v>
      </c>
      <c r="N12" s="9">
        <f t="shared" si="4"/>
        <v>36</v>
      </c>
      <c r="O12" s="9">
        <v>11</v>
      </c>
      <c r="P12" s="9">
        <v>11</v>
      </c>
      <c r="Q12" s="9">
        <f t="shared" si="5"/>
        <v>22</v>
      </c>
      <c r="R12" s="9">
        <f>ROUND('[8]5'!N13,0)</f>
        <v>24</v>
      </c>
      <c r="S12" s="9">
        <f>ROUND('[8]5'!O13,0)</f>
        <v>24</v>
      </c>
      <c r="T12" s="9">
        <f t="shared" si="6"/>
        <v>48</v>
      </c>
      <c r="U12" s="9">
        <v>18</v>
      </c>
      <c r="V12" s="9">
        <v>18</v>
      </c>
      <c r="W12" s="9">
        <f t="shared" si="11"/>
        <v>36</v>
      </c>
      <c r="X12" s="9">
        <v>17</v>
      </c>
      <c r="Y12" s="9">
        <v>15</v>
      </c>
      <c r="Z12" s="9">
        <f t="shared" si="7"/>
        <v>32</v>
      </c>
      <c r="AA12" s="9">
        <v>22</v>
      </c>
      <c r="AB12" s="9">
        <v>21</v>
      </c>
      <c r="AC12" s="9">
        <f t="shared" si="8"/>
        <v>43</v>
      </c>
      <c r="AD12" s="9">
        <v>13</v>
      </c>
      <c r="AE12" s="9">
        <v>11</v>
      </c>
      <c r="AF12" s="9">
        <f t="shared" si="9"/>
        <v>24</v>
      </c>
      <c r="AG12" s="9">
        <v>11</v>
      </c>
      <c r="AH12" s="9">
        <v>12</v>
      </c>
      <c r="AI12" s="9">
        <f t="shared" si="10"/>
        <v>23</v>
      </c>
    </row>
    <row r="13" spans="1:35">
      <c r="A13" s="5">
        <v>8</v>
      </c>
      <c r="B13" s="13" t="s">
        <v>23</v>
      </c>
      <c r="C13" s="7">
        <f t="shared" si="1"/>
        <v>262</v>
      </c>
      <c r="D13" s="7">
        <f t="shared" si="1"/>
        <v>256</v>
      </c>
      <c r="E13" s="11">
        <f t="shared" si="12"/>
        <v>518</v>
      </c>
      <c r="F13" s="9">
        <v>24</v>
      </c>
      <c r="G13" s="9">
        <v>23</v>
      </c>
      <c r="H13" s="9">
        <f t="shared" si="2"/>
        <v>47</v>
      </c>
      <c r="I13" s="9">
        <v>35</v>
      </c>
      <c r="J13" s="9">
        <v>36</v>
      </c>
      <c r="K13" s="9">
        <f t="shared" si="3"/>
        <v>71</v>
      </c>
      <c r="L13" s="9">
        <v>28</v>
      </c>
      <c r="M13" s="9">
        <v>27</v>
      </c>
      <c r="N13" s="9">
        <f t="shared" si="4"/>
        <v>55</v>
      </c>
      <c r="O13" s="9">
        <v>17</v>
      </c>
      <c r="P13" s="9">
        <v>17</v>
      </c>
      <c r="Q13" s="9">
        <f t="shared" si="5"/>
        <v>34</v>
      </c>
      <c r="R13" s="9">
        <f>ROUND('[8]5'!N14,0)</f>
        <v>37</v>
      </c>
      <c r="S13" s="9">
        <f>ROUND('[8]5'!O14,0)</f>
        <v>37</v>
      </c>
      <c r="T13" s="9">
        <f t="shared" si="6"/>
        <v>74</v>
      </c>
      <c r="U13" s="9">
        <v>27</v>
      </c>
      <c r="V13" s="9">
        <v>27</v>
      </c>
      <c r="W13" s="9">
        <f t="shared" si="11"/>
        <v>54</v>
      </c>
      <c r="X13" s="9">
        <v>26</v>
      </c>
      <c r="Y13" s="9">
        <v>23</v>
      </c>
      <c r="Z13" s="9">
        <f t="shared" si="7"/>
        <v>49</v>
      </c>
      <c r="AA13" s="9">
        <v>33</v>
      </c>
      <c r="AB13" s="9">
        <v>31</v>
      </c>
      <c r="AC13" s="9">
        <f t="shared" si="8"/>
        <v>64</v>
      </c>
      <c r="AD13" s="9">
        <v>19</v>
      </c>
      <c r="AE13" s="9">
        <v>17</v>
      </c>
      <c r="AF13" s="9">
        <f t="shared" si="9"/>
        <v>36</v>
      </c>
      <c r="AG13" s="9">
        <v>16</v>
      </c>
      <c r="AH13" s="9">
        <v>18</v>
      </c>
      <c r="AI13" s="9">
        <f t="shared" si="10"/>
        <v>34</v>
      </c>
    </row>
    <row r="14" spans="1:35">
      <c r="A14" s="5">
        <v>9</v>
      </c>
      <c r="B14" s="13" t="s">
        <v>24</v>
      </c>
      <c r="C14" s="7">
        <f t="shared" si="1"/>
        <v>442</v>
      </c>
      <c r="D14" s="7">
        <f t="shared" si="1"/>
        <v>430</v>
      </c>
      <c r="E14" s="11">
        <f t="shared" si="12"/>
        <v>872</v>
      </c>
      <c r="F14" s="9">
        <v>40</v>
      </c>
      <c r="G14" s="9">
        <v>38</v>
      </c>
      <c r="H14" s="9">
        <f t="shared" si="2"/>
        <v>78</v>
      </c>
      <c r="I14" s="9">
        <v>59</v>
      </c>
      <c r="J14" s="9">
        <v>61</v>
      </c>
      <c r="K14" s="9">
        <f t="shared" si="3"/>
        <v>120</v>
      </c>
      <c r="L14" s="9">
        <v>47</v>
      </c>
      <c r="M14" s="9">
        <v>45</v>
      </c>
      <c r="N14" s="9">
        <f t="shared" si="4"/>
        <v>92</v>
      </c>
      <c r="O14" s="9">
        <v>29</v>
      </c>
      <c r="P14" s="9">
        <v>29</v>
      </c>
      <c r="Q14" s="9">
        <f t="shared" si="5"/>
        <v>58</v>
      </c>
      <c r="R14" s="9">
        <f>ROUND('[8]5'!N15,0)</f>
        <v>62</v>
      </c>
      <c r="S14" s="9">
        <f>ROUND('[8]5'!O15,0)</f>
        <v>62</v>
      </c>
      <c r="T14" s="9">
        <f t="shared" si="6"/>
        <v>124</v>
      </c>
      <c r="U14" s="9">
        <v>45</v>
      </c>
      <c r="V14" s="9">
        <v>46</v>
      </c>
      <c r="W14" s="9">
        <f t="shared" si="11"/>
        <v>91</v>
      </c>
      <c r="X14" s="9">
        <v>45</v>
      </c>
      <c r="Y14" s="9">
        <v>39</v>
      </c>
      <c r="Z14" s="9">
        <f t="shared" si="7"/>
        <v>84</v>
      </c>
      <c r="AA14" s="9">
        <v>56</v>
      </c>
      <c r="AB14" s="9">
        <v>52</v>
      </c>
      <c r="AC14" s="9">
        <f t="shared" si="8"/>
        <v>108</v>
      </c>
      <c r="AD14" s="9">
        <v>32</v>
      </c>
      <c r="AE14" s="9">
        <v>29</v>
      </c>
      <c r="AF14" s="9">
        <f t="shared" si="9"/>
        <v>61</v>
      </c>
      <c r="AG14" s="9">
        <v>27</v>
      </c>
      <c r="AH14" s="9">
        <v>29</v>
      </c>
      <c r="AI14" s="9">
        <f t="shared" si="10"/>
        <v>56</v>
      </c>
    </row>
    <row r="15" spans="1:35">
      <c r="A15" s="5">
        <v>10</v>
      </c>
      <c r="B15" s="13" t="s">
        <v>25</v>
      </c>
      <c r="C15" s="7">
        <f t="shared" si="1"/>
        <v>355</v>
      </c>
      <c r="D15" s="7">
        <f t="shared" si="1"/>
        <v>347</v>
      </c>
      <c r="E15" s="11">
        <f t="shared" si="12"/>
        <v>702</v>
      </c>
      <c r="F15" s="9">
        <v>32</v>
      </c>
      <c r="G15" s="9">
        <v>31</v>
      </c>
      <c r="H15" s="9">
        <f t="shared" si="2"/>
        <v>63</v>
      </c>
      <c r="I15" s="9">
        <v>47</v>
      </c>
      <c r="J15" s="9">
        <v>49</v>
      </c>
      <c r="K15" s="9">
        <f t="shared" si="3"/>
        <v>96</v>
      </c>
      <c r="L15" s="9">
        <v>38</v>
      </c>
      <c r="M15" s="9">
        <v>36</v>
      </c>
      <c r="N15" s="9">
        <f t="shared" si="4"/>
        <v>74</v>
      </c>
      <c r="O15" s="9">
        <v>23</v>
      </c>
      <c r="P15" s="9">
        <v>23</v>
      </c>
      <c r="Q15" s="9">
        <f t="shared" si="5"/>
        <v>46</v>
      </c>
      <c r="R15" s="9">
        <f>ROUND('[8]5'!N16,0)</f>
        <v>50</v>
      </c>
      <c r="S15" s="9">
        <f>ROUND('[8]5'!O16,0)</f>
        <v>50</v>
      </c>
      <c r="T15" s="9">
        <f t="shared" si="6"/>
        <v>100</v>
      </c>
      <c r="U15" s="9">
        <v>36</v>
      </c>
      <c r="V15" s="9">
        <v>37</v>
      </c>
      <c r="W15" s="9">
        <f t="shared" si="11"/>
        <v>73</v>
      </c>
      <c r="X15" s="9">
        <v>36</v>
      </c>
      <c r="Y15" s="9">
        <v>32</v>
      </c>
      <c r="Z15" s="9">
        <f t="shared" si="7"/>
        <v>68</v>
      </c>
      <c r="AA15" s="9">
        <v>45</v>
      </c>
      <c r="AB15" s="9">
        <v>42</v>
      </c>
      <c r="AC15" s="9">
        <f t="shared" si="8"/>
        <v>87</v>
      </c>
      <c r="AD15" s="9">
        <v>26</v>
      </c>
      <c r="AE15" s="9">
        <v>23</v>
      </c>
      <c r="AF15" s="9">
        <f t="shared" si="9"/>
        <v>49</v>
      </c>
      <c r="AG15" s="9">
        <v>22</v>
      </c>
      <c r="AH15" s="9">
        <v>24</v>
      </c>
      <c r="AI15" s="9">
        <f t="shared" si="10"/>
        <v>46</v>
      </c>
    </row>
    <row r="16" spans="1:35">
      <c r="A16" s="5">
        <v>11</v>
      </c>
      <c r="B16" s="13" t="s">
        <v>26</v>
      </c>
      <c r="C16" s="7">
        <f t="shared" si="1"/>
        <v>186</v>
      </c>
      <c r="D16" s="7">
        <f t="shared" si="1"/>
        <v>179</v>
      </c>
      <c r="E16" s="11">
        <f t="shared" si="12"/>
        <v>365</v>
      </c>
      <c r="F16" s="9">
        <v>17</v>
      </c>
      <c r="G16" s="9">
        <v>16</v>
      </c>
      <c r="H16" s="9">
        <f t="shared" si="2"/>
        <v>33</v>
      </c>
      <c r="I16" s="9">
        <v>25</v>
      </c>
      <c r="J16" s="9">
        <v>25</v>
      </c>
      <c r="K16" s="9">
        <f t="shared" si="3"/>
        <v>50</v>
      </c>
      <c r="L16" s="9">
        <v>20</v>
      </c>
      <c r="M16" s="9">
        <v>19</v>
      </c>
      <c r="N16" s="9">
        <f t="shared" si="4"/>
        <v>39</v>
      </c>
      <c r="O16" s="9">
        <v>12</v>
      </c>
      <c r="P16" s="9">
        <v>12</v>
      </c>
      <c r="Q16" s="9">
        <f t="shared" si="5"/>
        <v>24</v>
      </c>
      <c r="R16" s="9">
        <f>ROUND('[8]5'!N17,0)</f>
        <v>26</v>
      </c>
      <c r="S16" s="9">
        <f>ROUND('[8]5'!O17,0)</f>
        <v>25</v>
      </c>
      <c r="T16" s="9">
        <f t="shared" si="6"/>
        <v>51</v>
      </c>
      <c r="U16" s="9">
        <v>19</v>
      </c>
      <c r="V16" s="9">
        <v>19</v>
      </c>
      <c r="W16" s="9">
        <f t="shared" si="11"/>
        <v>38</v>
      </c>
      <c r="X16" s="9">
        <v>19</v>
      </c>
      <c r="Y16" s="9">
        <v>17</v>
      </c>
      <c r="Z16" s="9">
        <f t="shared" si="7"/>
        <v>36</v>
      </c>
      <c r="AA16" s="9">
        <v>23</v>
      </c>
      <c r="AB16" s="9">
        <v>22</v>
      </c>
      <c r="AC16" s="9">
        <f t="shared" si="8"/>
        <v>45</v>
      </c>
      <c r="AD16" s="9">
        <v>13</v>
      </c>
      <c r="AE16" s="9">
        <v>12</v>
      </c>
      <c r="AF16" s="9">
        <f t="shared" si="9"/>
        <v>25</v>
      </c>
      <c r="AG16" s="9">
        <v>12</v>
      </c>
      <c r="AH16" s="9">
        <v>12</v>
      </c>
      <c r="AI16" s="9">
        <f t="shared" si="10"/>
        <v>24</v>
      </c>
    </row>
    <row r="17" spans="1:35">
      <c r="A17" s="5">
        <v>12</v>
      </c>
      <c r="B17" s="13" t="s">
        <v>27</v>
      </c>
      <c r="C17" s="7">
        <f t="shared" si="1"/>
        <v>96</v>
      </c>
      <c r="D17" s="7">
        <f t="shared" si="1"/>
        <v>90</v>
      </c>
      <c r="E17" s="11">
        <f t="shared" si="12"/>
        <v>186</v>
      </c>
      <c r="F17" s="9">
        <v>9</v>
      </c>
      <c r="G17" s="9">
        <v>8</v>
      </c>
      <c r="H17" s="9">
        <f t="shared" si="2"/>
        <v>17</v>
      </c>
      <c r="I17" s="9">
        <v>13</v>
      </c>
      <c r="J17" s="9">
        <v>13</v>
      </c>
      <c r="K17" s="9">
        <f t="shared" si="3"/>
        <v>26</v>
      </c>
      <c r="L17" s="9">
        <v>10</v>
      </c>
      <c r="M17" s="9">
        <v>9</v>
      </c>
      <c r="N17" s="9">
        <f t="shared" si="4"/>
        <v>19</v>
      </c>
      <c r="O17" s="9">
        <v>6</v>
      </c>
      <c r="P17" s="9">
        <v>6</v>
      </c>
      <c r="Q17" s="9">
        <f t="shared" si="5"/>
        <v>12</v>
      </c>
      <c r="R17" s="9">
        <f>ROUND('[8]5'!N18,0)</f>
        <v>13</v>
      </c>
      <c r="S17" s="9">
        <f>ROUND('[8]5'!O18,0)</f>
        <v>13</v>
      </c>
      <c r="T17" s="9">
        <f t="shared" si="6"/>
        <v>26</v>
      </c>
      <c r="U17" s="9">
        <v>10</v>
      </c>
      <c r="V17" s="9">
        <v>10</v>
      </c>
      <c r="W17" s="9">
        <f t="shared" si="11"/>
        <v>20</v>
      </c>
      <c r="X17" s="9">
        <v>10</v>
      </c>
      <c r="Y17" s="9">
        <v>8</v>
      </c>
      <c r="Z17" s="9">
        <f t="shared" si="7"/>
        <v>18</v>
      </c>
      <c r="AA17" s="9">
        <v>12</v>
      </c>
      <c r="AB17" s="9">
        <v>11</v>
      </c>
      <c r="AC17" s="9">
        <f t="shared" si="8"/>
        <v>23</v>
      </c>
      <c r="AD17" s="9">
        <v>7</v>
      </c>
      <c r="AE17" s="9">
        <v>6</v>
      </c>
      <c r="AF17" s="9">
        <f t="shared" si="9"/>
        <v>13</v>
      </c>
      <c r="AG17" s="9">
        <v>6</v>
      </c>
      <c r="AH17" s="9">
        <v>6</v>
      </c>
      <c r="AI17" s="9">
        <f t="shared" si="10"/>
        <v>12</v>
      </c>
    </row>
    <row r="18" spans="1:35">
      <c r="A18" s="5">
        <v>13</v>
      </c>
      <c r="B18" s="13" t="s">
        <v>28</v>
      </c>
      <c r="C18" s="7">
        <f t="shared" si="1"/>
        <v>96</v>
      </c>
      <c r="D18" s="7">
        <f t="shared" si="1"/>
        <v>90</v>
      </c>
      <c r="E18" s="11">
        <f t="shared" si="12"/>
        <v>186</v>
      </c>
      <c r="F18" s="9">
        <v>9</v>
      </c>
      <c r="G18" s="9">
        <v>8</v>
      </c>
      <c r="H18" s="9">
        <f t="shared" si="2"/>
        <v>17</v>
      </c>
      <c r="I18" s="9">
        <v>13</v>
      </c>
      <c r="J18" s="9">
        <v>13</v>
      </c>
      <c r="K18" s="9">
        <f t="shared" si="3"/>
        <v>26</v>
      </c>
      <c r="L18" s="9">
        <v>10</v>
      </c>
      <c r="M18" s="9">
        <v>9</v>
      </c>
      <c r="N18" s="9">
        <f t="shared" si="4"/>
        <v>19</v>
      </c>
      <c r="O18" s="9">
        <v>6</v>
      </c>
      <c r="P18" s="9">
        <v>6</v>
      </c>
      <c r="Q18" s="9">
        <f t="shared" si="5"/>
        <v>12</v>
      </c>
      <c r="R18" s="9">
        <f>ROUND('[8]5'!N19,0)</f>
        <v>13</v>
      </c>
      <c r="S18" s="9">
        <f>ROUND('[8]5'!O19,0)</f>
        <v>13</v>
      </c>
      <c r="T18" s="9">
        <f t="shared" si="6"/>
        <v>26</v>
      </c>
      <c r="U18" s="9">
        <v>10</v>
      </c>
      <c r="V18" s="9">
        <v>10</v>
      </c>
      <c r="W18" s="9">
        <f t="shared" si="11"/>
        <v>20</v>
      </c>
      <c r="X18" s="9">
        <v>10</v>
      </c>
      <c r="Y18" s="9">
        <v>8</v>
      </c>
      <c r="Z18" s="9">
        <f t="shared" si="7"/>
        <v>18</v>
      </c>
      <c r="AA18" s="9">
        <v>12</v>
      </c>
      <c r="AB18" s="9">
        <v>11</v>
      </c>
      <c r="AC18" s="9">
        <f t="shared" si="8"/>
        <v>23</v>
      </c>
      <c r="AD18" s="9">
        <v>7</v>
      </c>
      <c r="AE18" s="9">
        <v>6</v>
      </c>
      <c r="AF18" s="9">
        <f t="shared" si="9"/>
        <v>13</v>
      </c>
      <c r="AG18" s="9">
        <v>6</v>
      </c>
      <c r="AH18" s="9">
        <v>6</v>
      </c>
      <c r="AI18" s="9">
        <f t="shared" si="10"/>
        <v>12</v>
      </c>
    </row>
    <row r="19" spans="1:35">
      <c r="A19" s="5">
        <v>14</v>
      </c>
      <c r="B19" s="13" t="s">
        <v>29</v>
      </c>
      <c r="C19" s="7">
        <f t="shared" si="1"/>
        <v>96</v>
      </c>
      <c r="D19" s="7">
        <f t="shared" si="1"/>
        <v>91</v>
      </c>
      <c r="E19" s="11">
        <f t="shared" si="12"/>
        <v>187</v>
      </c>
      <c r="F19" s="9">
        <v>9</v>
      </c>
      <c r="G19" s="9">
        <v>8</v>
      </c>
      <c r="H19" s="9">
        <f t="shared" si="2"/>
        <v>17</v>
      </c>
      <c r="I19" s="9">
        <v>13</v>
      </c>
      <c r="J19" s="9">
        <v>13</v>
      </c>
      <c r="K19" s="9">
        <f t="shared" si="3"/>
        <v>26</v>
      </c>
      <c r="L19" s="9">
        <v>10</v>
      </c>
      <c r="M19" s="9">
        <v>10</v>
      </c>
      <c r="N19" s="9">
        <f t="shared" si="4"/>
        <v>20</v>
      </c>
      <c r="O19" s="9">
        <v>6</v>
      </c>
      <c r="P19" s="9">
        <v>6</v>
      </c>
      <c r="Q19" s="9">
        <f t="shared" si="5"/>
        <v>12</v>
      </c>
      <c r="R19" s="9">
        <f>ROUND('[8]5'!N20,0)</f>
        <v>13</v>
      </c>
      <c r="S19" s="9">
        <f>ROUND('[8]5'!O20,0)</f>
        <v>13</v>
      </c>
      <c r="T19" s="9">
        <f t="shared" si="6"/>
        <v>26</v>
      </c>
      <c r="U19" s="9">
        <v>10</v>
      </c>
      <c r="V19" s="9">
        <v>10</v>
      </c>
      <c r="W19" s="9">
        <f t="shared" si="11"/>
        <v>20</v>
      </c>
      <c r="X19" s="9">
        <v>10</v>
      </c>
      <c r="Y19" s="9">
        <v>8</v>
      </c>
      <c r="Z19" s="9">
        <f t="shared" si="7"/>
        <v>18</v>
      </c>
      <c r="AA19" s="9">
        <v>12</v>
      </c>
      <c r="AB19" s="9">
        <v>11</v>
      </c>
      <c r="AC19" s="9">
        <f t="shared" si="8"/>
        <v>23</v>
      </c>
      <c r="AD19" s="9">
        <v>7</v>
      </c>
      <c r="AE19" s="9">
        <v>6</v>
      </c>
      <c r="AF19" s="9">
        <f t="shared" si="9"/>
        <v>13</v>
      </c>
      <c r="AG19" s="9">
        <v>6</v>
      </c>
      <c r="AH19" s="9">
        <v>6</v>
      </c>
      <c r="AI19" s="9">
        <f t="shared" si="10"/>
        <v>12</v>
      </c>
    </row>
    <row r="20" spans="1:35">
      <c r="A20" s="5">
        <v>15</v>
      </c>
      <c r="B20" s="13" t="s">
        <v>30</v>
      </c>
      <c r="C20" s="7">
        <f t="shared" si="1"/>
        <v>96</v>
      </c>
      <c r="D20" s="7">
        <f t="shared" si="1"/>
        <v>91</v>
      </c>
      <c r="E20" s="11">
        <f t="shared" si="12"/>
        <v>187</v>
      </c>
      <c r="F20" s="9">
        <v>9</v>
      </c>
      <c r="G20" s="9">
        <v>8</v>
      </c>
      <c r="H20" s="9">
        <f t="shared" si="2"/>
        <v>17</v>
      </c>
      <c r="I20" s="9">
        <v>13</v>
      </c>
      <c r="J20" s="9">
        <v>13</v>
      </c>
      <c r="K20" s="9">
        <f t="shared" si="3"/>
        <v>26</v>
      </c>
      <c r="L20" s="9">
        <v>10</v>
      </c>
      <c r="M20" s="9">
        <v>10</v>
      </c>
      <c r="N20" s="9">
        <f t="shared" si="4"/>
        <v>20</v>
      </c>
      <c r="O20" s="9">
        <v>6</v>
      </c>
      <c r="P20" s="9">
        <v>6</v>
      </c>
      <c r="Q20" s="9">
        <f t="shared" si="5"/>
        <v>12</v>
      </c>
      <c r="R20" s="9">
        <f>ROUND('[8]5'!N21,0)</f>
        <v>13</v>
      </c>
      <c r="S20" s="9">
        <f>ROUND('[8]5'!O21,0)</f>
        <v>13</v>
      </c>
      <c r="T20" s="9">
        <f t="shared" si="6"/>
        <v>26</v>
      </c>
      <c r="U20" s="9">
        <v>10</v>
      </c>
      <c r="V20" s="9">
        <v>10</v>
      </c>
      <c r="W20" s="9">
        <f t="shared" si="11"/>
        <v>20</v>
      </c>
      <c r="X20" s="9">
        <v>10</v>
      </c>
      <c r="Y20" s="9">
        <v>8</v>
      </c>
      <c r="Z20" s="9">
        <f t="shared" si="7"/>
        <v>18</v>
      </c>
      <c r="AA20" s="9">
        <v>12</v>
      </c>
      <c r="AB20" s="9">
        <v>11</v>
      </c>
      <c r="AC20" s="9">
        <f t="shared" si="8"/>
        <v>23</v>
      </c>
      <c r="AD20" s="9">
        <v>7</v>
      </c>
      <c r="AE20" s="9">
        <v>6</v>
      </c>
      <c r="AF20" s="9">
        <f t="shared" si="9"/>
        <v>13</v>
      </c>
      <c r="AG20" s="9">
        <v>6</v>
      </c>
      <c r="AH20" s="9">
        <v>6</v>
      </c>
      <c r="AI20" s="9">
        <f t="shared" si="10"/>
        <v>12</v>
      </c>
    </row>
    <row r="21" spans="1:35">
      <c r="A21" s="5">
        <v>16</v>
      </c>
      <c r="B21" s="13" t="s">
        <v>31</v>
      </c>
      <c r="C21" s="7">
        <f t="shared" si="1"/>
        <v>96</v>
      </c>
      <c r="D21" s="7">
        <f t="shared" si="1"/>
        <v>91</v>
      </c>
      <c r="E21" s="11">
        <f t="shared" si="12"/>
        <v>187</v>
      </c>
      <c r="F21" s="9">
        <v>9</v>
      </c>
      <c r="G21" s="9">
        <v>8</v>
      </c>
      <c r="H21" s="9">
        <f t="shared" si="2"/>
        <v>17</v>
      </c>
      <c r="I21" s="9">
        <v>13</v>
      </c>
      <c r="J21" s="9">
        <v>13</v>
      </c>
      <c r="K21" s="9">
        <f t="shared" si="3"/>
        <v>26</v>
      </c>
      <c r="L21" s="9">
        <v>10</v>
      </c>
      <c r="M21" s="9">
        <v>10</v>
      </c>
      <c r="N21" s="9">
        <f t="shared" si="4"/>
        <v>20</v>
      </c>
      <c r="O21" s="9">
        <v>6</v>
      </c>
      <c r="P21" s="9">
        <v>6</v>
      </c>
      <c r="Q21" s="9">
        <f t="shared" si="5"/>
        <v>12</v>
      </c>
      <c r="R21" s="9">
        <f>ROUND('[8]5'!N22,0)</f>
        <v>13</v>
      </c>
      <c r="S21" s="9">
        <f>ROUND('[8]5'!O22,0)</f>
        <v>13</v>
      </c>
      <c r="T21" s="9">
        <f t="shared" si="6"/>
        <v>26</v>
      </c>
      <c r="U21" s="9">
        <v>10</v>
      </c>
      <c r="V21" s="9">
        <v>10</v>
      </c>
      <c r="W21" s="9">
        <f t="shared" si="11"/>
        <v>20</v>
      </c>
      <c r="X21" s="9">
        <v>10</v>
      </c>
      <c r="Y21" s="9">
        <v>8</v>
      </c>
      <c r="Z21" s="9">
        <f t="shared" si="7"/>
        <v>18</v>
      </c>
      <c r="AA21" s="9">
        <v>12</v>
      </c>
      <c r="AB21" s="9">
        <v>11</v>
      </c>
      <c r="AC21" s="9">
        <f t="shared" si="8"/>
        <v>23</v>
      </c>
      <c r="AD21" s="9">
        <v>7</v>
      </c>
      <c r="AE21" s="9">
        <v>6</v>
      </c>
      <c r="AF21" s="9">
        <f t="shared" si="9"/>
        <v>13</v>
      </c>
      <c r="AG21" s="9">
        <v>6</v>
      </c>
      <c r="AH21" s="9">
        <v>6</v>
      </c>
      <c r="AI21" s="9">
        <f t="shared" si="10"/>
        <v>12</v>
      </c>
    </row>
    <row r="22" spans="1:35">
      <c r="A22" s="5">
        <v>17</v>
      </c>
      <c r="B22" s="13" t="s">
        <v>32</v>
      </c>
      <c r="C22" s="7">
        <f t="shared" si="1"/>
        <v>96</v>
      </c>
      <c r="D22" s="7">
        <f t="shared" si="1"/>
        <v>91</v>
      </c>
      <c r="E22" s="11">
        <f t="shared" si="12"/>
        <v>187</v>
      </c>
      <c r="F22" s="9">
        <v>9</v>
      </c>
      <c r="G22" s="9">
        <v>8</v>
      </c>
      <c r="H22" s="9">
        <f t="shared" si="2"/>
        <v>17</v>
      </c>
      <c r="I22" s="9">
        <v>13</v>
      </c>
      <c r="J22" s="9">
        <v>13</v>
      </c>
      <c r="K22" s="9">
        <f t="shared" si="3"/>
        <v>26</v>
      </c>
      <c r="L22" s="9">
        <v>10</v>
      </c>
      <c r="M22" s="9">
        <v>10</v>
      </c>
      <c r="N22" s="9">
        <f t="shared" si="4"/>
        <v>20</v>
      </c>
      <c r="O22" s="9">
        <v>6</v>
      </c>
      <c r="P22" s="9">
        <v>6</v>
      </c>
      <c r="Q22" s="9">
        <f t="shared" si="5"/>
        <v>12</v>
      </c>
      <c r="R22" s="9">
        <f>ROUND('[8]5'!N23,0)</f>
        <v>13</v>
      </c>
      <c r="S22" s="9">
        <f>ROUND('[8]5'!O23,0)</f>
        <v>13</v>
      </c>
      <c r="T22" s="9">
        <f t="shared" si="6"/>
        <v>26</v>
      </c>
      <c r="U22" s="9">
        <v>10</v>
      </c>
      <c r="V22" s="9">
        <v>10</v>
      </c>
      <c r="W22" s="9">
        <f t="shared" si="11"/>
        <v>20</v>
      </c>
      <c r="X22" s="9">
        <v>10</v>
      </c>
      <c r="Y22" s="9">
        <v>8</v>
      </c>
      <c r="Z22" s="9">
        <f t="shared" si="7"/>
        <v>18</v>
      </c>
      <c r="AA22" s="9">
        <v>12</v>
      </c>
      <c r="AB22" s="9">
        <v>11</v>
      </c>
      <c r="AC22" s="9">
        <f t="shared" si="8"/>
        <v>23</v>
      </c>
      <c r="AD22" s="9">
        <v>7</v>
      </c>
      <c r="AE22" s="9">
        <v>6</v>
      </c>
      <c r="AF22" s="9">
        <f t="shared" si="9"/>
        <v>13</v>
      </c>
      <c r="AG22" s="9">
        <v>6</v>
      </c>
      <c r="AH22" s="9">
        <v>6</v>
      </c>
      <c r="AI22" s="9">
        <f t="shared" si="10"/>
        <v>12</v>
      </c>
    </row>
    <row r="23" spans="1:35">
      <c r="A23" s="5">
        <v>18</v>
      </c>
      <c r="B23" s="13" t="s">
        <v>33</v>
      </c>
      <c r="C23" s="7">
        <f t="shared" si="1"/>
        <v>1049</v>
      </c>
      <c r="D23" s="7">
        <f t="shared" si="1"/>
        <v>991</v>
      </c>
      <c r="E23" s="11">
        <f>SUM(C23:D23)</f>
        <v>2040</v>
      </c>
      <c r="F23" s="9">
        <v>95</v>
      </c>
      <c r="G23" s="9">
        <v>88</v>
      </c>
      <c r="H23" s="9">
        <f t="shared" si="2"/>
        <v>183</v>
      </c>
      <c r="I23" s="9">
        <v>140</v>
      </c>
      <c r="J23" s="9">
        <v>141</v>
      </c>
      <c r="K23" s="9">
        <f t="shared" si="3"/>
        <v>281</v>
      </c>
      <c r="L23" s="9">
        <v>111</v>
      </c>
      <c r="M23" s="9">
        <v>104</v>
      </c>
      <c r="N23" s="9">
        <f t="shared" si="4"/>
        <v>215</v>
      </c>
      <c r="O23" s="9">
        <v>69</v>
      </c>
      <c r="P23" s="9">
        <v>66</v>
      </c>
      <c r="Q23" s="9">
        <f t="shared" si="5"/>
        <v>135</v>
      </c>
      <c r="R23" s="9">
        <f>ROUND('[8]5'!N24,0)</f>
        <v>148</v>
      </c>
      <c r="S23" s="9">
        <f>ROUND('[8]5'!O24,0)</f>
        <v>142</v>
      </c>
      <c r="T23" s="9">
        <f t="shared" si="6"/>
        <v>290</v>
      </c>
      <c r="U23" s="9">
        <v>107</v>
      </c>
      <c r="V23" s="9">
        <v>106</v>
      </c>
      <c r="W23" s="9">
        <f t="shared" si="11"/>
        <v>213</v>
      </c>
      <c r="X23" s="9">
        <v>106</v>
      </c>
      <c r="Y23" s="9">
        <v>90</v>
      </c>
      <c r="Z23" s="9">
        <f t="shared" si="7"/>
        <v>196</v>
      </c>
      <c r="AA23" s="9">
        <v>132</v>
      </c>
      <c r="AB23" s="9">
        <v>120</v>
      </c>
      <c r="AC23" s="9">
        <f t="shared" si="8"/>
        <v>252</v>
      </c>
      <c r="AD23" s="9">
        <v>76</v>
      </c>
      <c r="AE23" s="9">
        <v>66</v>
      </c>
      <c r="AF23" s="9">
        <f t="shared" si="9"/>
        <v>142</v>
      </c>
      <c r="AG23" s="9">
        <v>65</v>
      </c>
      <c r="AH23" s="9">
        <v>68</v>
      </c>
      <c r="AI23" s="9">
        <f t="shared" si="10"/>
        <v>133</v>
      </c>
    </row>
    <row r="24" spans="1:35">
      <c r="A24" s="5">
        <v>19</v>
      </c>
      <c r="B24" s="13" t="s">
        <v>34</v>
      </c>
      <c r="C24" s="7">
        <f t="shared" si="1"/>
        <v>860</v>
      </c>
      <c r="D24" s="7">
        <f t="shared" si="1"/>
        <v>815</v>
      </c>
      <c r="E24" s="11">
        <f>SUM(C24:D24)</f>
        <v>1675</v>
      </c>
      <c r="F24" s="9">
        <v>78</v>
      </c>
      <c r="G24" s="9">
        <v>72</v>
      </c>
      <c r="H24" s="9">
        <f t="shared" si="2"/>
        <v>150</v>
      </c>
      <c r="I24" s="9">
        <v>115</v>
      </c>
      <c r="J24" s="9">
        <v>116</v>
      </c>
      <c r="K24" s="9">
        <f t="shared" si="3"/>
        <v>231</v>
      </c>
      <c r="L24" s="9">
        <v>91</v>
      </c>
      <c r="M24" s="9">
        <v>86</v>
      </c>
      <c r="N24" s="9">
        <f t="shared" si="4"/>
        <v>177</v>
      </c>
      <c r="O24" s="9">
        <v>57</v>
      </c>
      <c r="P24" s="9">
        <v>54</v>
      </c>
      <c r="Q24" s="9">
        <f t="shared" si="5"/>
        <v>111</v>
      </c>
      <c r="R24" s="9">
        <f>ROUND('[8]5'!N25,0)</f>
        <v>121</v>
      </c>
      <c r="S24" s="9">
        <f>ROUND('[8]5'!O25,0)</f>
        <v>117</v>
      </c>
      <c r="T24" s="9">
        <f t="shared" si="6"/>
        <v>238</v>
      </c>
      <c r="U24" s="9">
        <v>88</v>
      </c>
      <c r="V24" s="9">
        <v>87</v>
      </c>
      <c r="W24" s="9">
        <f t="shared" si="11"/>
        <v>175</v>
      </c>
      <c r="X24" s="9">
        <v>87</v>
      </c>
      <c r="Y24" s="9">
        <v>74</v>
      </c>
      <c r="Z24" s="9">
        <f t="shared" si="7"/>
        <v>161</v>
      </c>
      <c r="AA24" s="9">
        <v>108</v>
      </c>
      <c r="AB24" s="9">
        <v>99</v>
      </c>
      <c r="AC24" s="9">
        <f t="shared" si="8"/>
        <v>207</v>
      </c>
      <c r="AD24" s="9">
        <v>62</v>
      </c>
      <c r="AE24" s="9">
        <v>54</v>
      </c>
      <c r="AF24" s="9">
        <f t="shared" si="9"/>
        <v>116</v>
      </c>
      <c r="AG24" s="9">
        <v>53</v>
      </c>
      <c r="AH24" s="9">
        <v>56</v>
      </c>
      <c r="AI24" s="9">
        <f t="shared" si="10"/>
        <v>109</v>
      </c>
    </row>
    <row r="25" spans="1:35">
      <c r="A25" s="5">
        <v>20</v>
      </c>
      <c r="B25" s="13" t="s">
        <v>35</v>
      </c>
      <c r="C25" s="7">
        <f t="shared" si="1"/>
        <v>766</v>
      </c>
      <c r="D25" s="7">
        <f t="shared" si="1"/>
        <v>722</v>
      </c>
      <c r="E25" s="11">
        <f t="shared" si="12"/>
        <v>1488</v>
      </c>
      <c r="F25" s="9">
        <v>69</v>
      </c>
      <c r="G25" s="9">
        <v>64</v>
      </c>
      <c r="H25" s="9">
        <f t="shared" si="2"/>
        <v>133</v>
      </c>
      <c r="I25" s="9">
        <v>102</v>
      </c>
      <c r="J25" s="9">
        <v>103</v>
      </c>
      <c r="K25" s="9">
        <f t="shared" si="3"/>
        <v>205</v>
      </c>
      <c r="L25" s="9">
        <v>81</v>
      </c>
      <c r="M25" s="9">
        <v>76</v>
      </c>
      <c r="N25" s="9">
        <f t="shared" si="4"/>
        <v>157</v>
      </c>
      <c r="O25" s="9">
        <v>50</v>
      </c>
      <c r="P25" s="9">
        <v>48</v>
      </c>
      <c r="Q25" s="9">
        <f t="shared" si="5"/>
        <v>98</v>
      </c>
      <c r="R25" s="9">
        <f>ROUND('[8]5'!N26,0)</f>
        <v>108</v>
      </c>
      <c r="S25" s="9">
        <f>ROUND('[8]5'!O26,0)</f>
        <v>103</v>
      </c>
      <c r="T25" s="9">
        <f t="shared" si="6"/>
        <v>211</v>
      </c>
      <c r="U25" s="9">
        <v>78</v>
      </c>
      <c r="V25" s="9">
        <v>77</v>
      </c>
      <c r="W25" s="9">
        <f t="shared" si="11"/>
        <v>155</v>
      </c>
      <c r="X25" s="9">
        <v>78</v>
      </c>
      <c r="Y25" s="9">
        <v>66</v>
      </c>
      <c r="Z25" s="9">
        <f t="shared" si="7"/>
        <v>144</v>
      </c>
      <c r="AA25" s="9">
        <v>96</v>
      </c>
      <c r="AB25" s="9">
        <v>88</v>
      </c>
      <c r="AC25" s="9">
        <f t="shared" si="8"/>
        <v>184</v>
      </c>
      <c r="AD25" s="9">
        <v>56</v>
      </c>
      <c r="AE25" s="9">
        <v>48</v>
      </c>
      <c r="AF25" s="9">
        <f t="shared" si="9"/>
        <v>104</v>
      </c>
      <c r="AG25" s="9">
        <v>48</v>
      </c>
      <c r="AH25" s="9">
        <v>49</v>
      </c>
      <c r="AI25" s="9">
        <f t="shared" si="10"/>
        <v>97</v>
      </c>
    </row>
    <row r="26" spans="1:35">
      <c r="A26" s="5">
        <v>21</v>
      </c>
      <c r="B26" s="13" t="s">
        <v>36</v>
      </c>
      <c r="C26" s="7">
        <f t="shared" si="1"/>
        <v>287</v>
      </c>
      <c r="D26" s="7">
        <f t="shared" si="1"/>
        <v>273</v>
      </c>
      <c r="E26" s="11">
        <f t="shared" si="12"/>
        <v>560</v>
      </c>
      <c r="F26" s="9">
        <v>26</v>
      </c>
      <c r="G26" s="9">
        <v>24</v>
      </c>
      <c r="H26" s="9">
        <f t="shared" si="2"/>
        <v>50</v>
      </c>
      <c r="I26" s="9">
        <v>38</v>
      </c>
      <c r="J26" s="9">
        <v>39</v>
      </c>
      <c r="K26" s="9">
        <f t="shared" si="3"/>
        <v>77</v>
      </c>
      <c r="L26" s="9">
        <v>30</v>
      </c>
      <c r="M26" s="9">
        <v>29</v>
      </c>
      <c r="N26" s="9">
        <f t="shared" si="4"/>
        <v>59</v>
      </c>
      <c r="O26" s="9">
        <v>19</v>
      </c>
      <c r="P26" s="9">
        <v>18</v>
      </c>
      <c r="Q26" s="9">
        <f t="shared" si="5"/>
        <v>37</v>
      </c>
      <c r="R26" s="9">
        <f>ROUND('[8]5'!N27,0)</f>
        <v>41</v>
      </c>
      <c r="S26" s="9">
        <f>ROUND('[8]5'!O27,0)</f>
        <v>39</v>
      </c>
      <c r="T26" s="9">
        <f t="shared" si="6"/>
        <v>80</v>
      </c>
      <c r="U26" s="9">
        <v>29</v>
      </c>
      <c r="V26" s="9">
        <v>29</v>
      </c>
      <c r="W26" s="9">
        <f t="shared" si="11"/>
        <v>58</v>
      </c>
      <c r="X26" s="9">
        <v>29</v>
      </c>
      <c r="Y26" s="9">
        <v>25</v>
      </c>
      <c r="Z26" s="9">
        <f t="shared" si="7"/>
        <v>54</v>
      </c>
      <c r="AA26" s="9">
        <v>36</v>
      </c>
      <c r="AB26" s="9">
        <v>33</v>
      </c>
      <c r="AC26" s="9">
        <f t="shared" si="8"/>
        <v>69</v>
      </c>
      <c r="AD26" s="9">
        <v>21</v>
      </c>
      <c r="AE26" s="9">
        <v>18</v>
      </c>
      <c r="AF26" s="9">
        <f t="shared" si="9"/>
        <v>39</v>
      </c>
      <c r="AG26" s="9">
        <v>18</v>
      </c>
      <c r="AH26" s="9">
        <v>19</v>
      </c>
      <c r="AI26" s="9">
        <f t="shared" si="10"/>
        <v>37</v>
      </c>
    </row>
    <row r="27" spans="1:35">
      <c r="A27" s="5">
        <v>22</v>
      </c>
      <c r="B27" s="13" t="s">
        <v>37</v>
      </c>
      <c r="C27" s="7">
        <f t="shared" si="1"/>
        <v>97</v>
      </c>
      <c r="D27" s="7">
        <f t="shared" si="1"/>
        <v>91</v>
      </c>
      <c r="E27" s="11">
        <f t="shared" si="12"/>
        <v>188</v>
      </c>
      <c r="F27" s="9">
        <v>9</v>
      </c>
      <c r="G27" s="9">
        <v>8</v>
      </c>
      <c r="H27" s="9">
        <f t="shared" si="2"/>
        <v>17</v>
      </c>
      <c r="I27" s="9">
        <v>13</v>
      </c>
      <c r="J27" s="9">
        <v>13</v>
      </c>
      <c r="K27" s="9">
        <f t="shared" si="3"/>
        <v>26</v>
      </c>
      <c r="L27" s="9">
        <v>10</v>
      </c>
      <c r="M27" s="9">
        <v>10</v>
      </c>
      <c r="N27" s="9">
        <f t="shared" si="4"/>
        <v>20</v>
      </c>
      <c r="O27" s="9">
        <v>6</v>
      </c>
      <c r="P27" s="9">
        <v>6</v>
      </c>
      <c r="Q27" s="9">
        <f t="shared" si="5"/>
        <v>12</v>
      </c>
      <c r="R27" s="9">
        <f>ROUND('[8]5'!N28,0)</f>
        <v>14</v>
      </c>
      <c r="S27" s="9">
        <f>ROUND('[8]5'!O28,0)</f>
        <v>13</v>
      </c>
      <c r="T27" s="9">
        <f t="shared" si="6"/>
        <v>27</v>
      </c>
      <c r="U27" s="9">
        <v>10</v>
      </c>
      <c r="V27" s="9">
        <v>10</v>
      </c>
      <c r="W27" s="9">
        <f t="shared" si="11"/>
        <v>20</v>
      </c>
      <c r="X27" s="9">
        <v>10</v>
      </c>
      <c r="Y27" s="9">
        <v>8</v>
      </c>
      <c r="Z27" s="9">
        <f t="shared" si="7"/>
        <v>18</v>
      </c>
      <c r="AA27" s="9">
        <v>12</v>
      </c>
      <c r="AB27" s="9">
        <v>11</v>
      </c>
      <c r="AC27" s="9">
        <f t="shared" si="8"/>
        <v>23</v>
      </c>
      <c r="AD27" s="9">
        <v>7</v>
      </c>
      <c r="AE27" s="9">
        <v>6</v>
      </c>
      <c r="AF27" s="9">
        <f t="shared" si="9"/>
        <v>13</v>
      </c>
      <c r="AG27" s="9">
        <v>6</v>
      </c>
      <c r="AH27" s="9">
        <v>6</v>
      </c>
      <c r="AI27" s="9">
        <f t="shared" si="10"/>
        <v>12</v>
      </c>
    </row>
    <row r="28" spans="1:35">
      <c r="A28" s="5">
        <v>23</v>
      </c>
      <c r="B28" s="13" t="s">
        <v>38</v>
      </c>
      <c r="C28" s="7">
        <f t="shared" si="1"/>
        <v>289</v>
      </c>
      <c r="D28" s="7">
        <f t="shared" si="1"/>
        <v>267</v>
      </c>
      <c r="E28" s="11">
        <f t="shared" si="12"/>
        <v>556</v>
      </c>
      <c r="F28" s="9">
        <f t="shared" ref="F28:AI28" si="13">F30-F26</f>
        <v>26</v>
      </c>
      <c r="G28" s="9">
        <f t="shared" si="13"/>
        <v>24</v>
      </c>
      <c r="H28" s="9">
        <f t="shared" si="13"/>
        <v>50</v>
      </c>
      <c r="I28" s="9">
        <f t="shared" si="13"/>
        <v>39</v>
      </c>
      <c r="J28" s="9">
        <f t="shared" si="13"/>
        <v>38</v>
      </c>
      <c r="K28" s="9">
        <f t="shared" si="13"/>
        <v>77</v>
      </c>
      <c r="L28" s="9">
        <f t="shared" si="13"/>
        <v>31</v>
      </c>
      <c r="M28" s="9">
        <f t="shared" si="13"/>
        <v>28</v>
      </c>
      <c r="N28" s="9">
        <f t="shared" si="13"/>
        <v>59</v>
      </c>
      <c r="O28" s="9">
        <f t="shared" si="13"/>
        <v>19</v>
      </c>
      <c r="P28" s="9">
        <f t="shared" si="13"/>
        <v>18</v>
      </c>
      <c r="Q28" s="9">
        <f t="shared" si="13"/>
        <v>37</v>
      </c>
      <c r="R28" s="9">
        <f t="shared" si="13"/>
        <v>40</v>
      </c>
      <c r="S28" s="9">
        <f t="shared" si="13"/>
        <v>38</v>
      </c>
      <c r="T28" s="9">
        <f t="shared" si="13"/>
        <v>78</v>
      </c>
      <c r="U28" s="9">
        <f t="shared" si="13"/>
        <v>30</v>
      </c>
      <c r="V28" s="9">
        <f t="shared" si="13"/>
        <v>29</v>
      </c>
      <c r="W28" s="9">
        <f t="shared" si="13"/>
        <v>59</v>
      </c>
      <c r="X28" s="9">
        <f t="shared" si="13"/>
        <v>29</v>
      </c>
      <c r="Y28" s="9">
        <f t="shared" si="13"/>
        <v>24</v>
      </c>
      <c r="Z28" s="9">
        <f t="shared" si="13"/>
        <v>53</v>
      </c>
      <c r="AA28" s="9">
        <f t="shared" si="13"/>
        <v>36</v>
      </c>
      <c r="AB28" s="9">
        <f t="shared" si="13"/>
        <v>32</v>
      </c>
      <c r="AC28" s="9">
        <f t="shared" si="13"/>
        <v>68</v>
      </c>
      <c r="AD28" s="9">
        <f t="shared" si="13"/>
        <v>21</v>
      </c>
      <c r="AE28" s="9">
        <f t="shared" si="13"/>
        <v>18</v>
      </c>
      <c r="AF28" s="9">
        <f t="shared" si="13"/>
        <v>39</v>
      </c>
      <c r="AG28" s="9">
        <f t="shared" si="13"/>
        <v>18</v>
      </c>
      <c r="AH28" s="9">
        <f t="shared" si="13"/>
        <v>18</v>
      </c>
      <c r="AI28" s="9">
        <f t="shared" si="13"/>
        <v>36</v>
      </c>
    </row>
    <row r="29" spans="1:35">
      <c r="A29" s="5">
        <v>24</v>
      </c>
      <c r="B29" s="13" t="s">
        <v>39</v>
      </c>
      <c r="C29" s="7">
        <f t="shared" si="1"/>
        <v>96</v>
      </c>
      <c r="D29" s="7">
        <f t="shared" si="1"/>
        <v>91</v>
      </c>
      <c r="E29" s="11">
        <f t="shared" si="12"/>
        <v>187</v>
      </c>
      <c r="F29" s="9">
        <v>9</v>
      </c>
      <c r="G29" s="9">
        <v>8</v>
      </c>
      <c r="H29" s="9">
        <f t="shared" si="2"/>
        <v>17</v>
      </c>
      <c r="I29" s="9">
        <v>13</v>
      </c>
      <c r="J29" s="9">
        <v>13</v>
      </c>
      <c r="K29" s="9">
        <f t="shared" si="3"/>
        <v>26</v>
      </c>
      <c r="L29" s="9">
        <v>10</v>
      </c>
      <c r="M29" s="9">
        <v>10</v>
      </c>
      <c r="N29" s="9">
        <f t="shared" si="4"/>
        <v>20</v>
      </c>
      <c r="O29" s="9">
        <v>6</v>
      </c>
      <c r="P29" s="9">
        <v>6</v>
      </c>
      <c r="Q29" s="9">
        <f t="shared" si="5"/>
        <v>12</v>
      </c>
      <c r="R29" s="9">
        <f>ROUND('[8]5'!N30,0)</f>
        <v>13</v>
      </c>
      <c r="S29" s="9">
        <f>ROUND('[8]5'!O30,0)</f>
        <v>13</v>
      </c>
      <c r="T29" s="9">
        <f t="shared" si="6"/>
        <v>26</v>
      </c>
      <c r="U29" s="9">
        <v>10</v>
      </c>
      <c r="V29" s="9">
        <v>10</v>
      </c>
      <c r="W29" s="9">
        <f t="shared" si="11"/>
        <v>20</v>
      </c>
      <c r="X29" s="9">
        <v>10</v>
      </c>
      <c r="Y29" s="9">
        <v>8</v>
      </c>
      <c r="Z29" s="9">
        <f t="shared" si="7"/>
        <v>18</v>
      </c>
      <c r="AA29" s="9">
        <v>12</v>
      </c>
      <c r="AB29" s="9">
        <v>11</v>
      </c>
      <c r="AC29" s="9">
        <f t="shared" si="8"/>
        <v>23</v>
      </c>
      <c r="AD29" s="9">
        <v>7</v>
      </c>
      <c r="AE29" s="9">
        <v>6</v>
      </c>
      <c r="AF29" s="9">
        <f t="shared" si="9"/>
        <v>13</v>
      </c>
      <c r="AG29" s="9">
        <v>6</v>
      </c>
      <c r="AH29" s="9">
        <v>6</v>
      </c>
      <c r="AI29" s="9">
        <f t="shared" si="10"/>
        <v>12</v>
      </c>
    </row>
    <row r="30" spans="1:35">
      <c r="A30" s="5">
        <v>25</v>
      </c>
      <c r="B30" s="13" t="s">
        <v>40</v>
      </c>
      <c r="C30" s="7">
        <f t="shared" si="1"/>
        <v>576</v>
      </c>
      <c r="D30" s="7">
        <f t="shared" si="1"/>
        <v>540</v>
      </c>
      <c r="E30" s="11">
        <f>SUM(C30:D30)</f>
        <v>1116</v>
      </c>
      <c r="F30" s="9">
        <v>52</v>
      </c>
      <c r="G30" s="9">
        <v>48</v>
      </c>
      <c r="H30" s="9">
        <f t="shared" si="2"/>
        <v>100</v>
      </c>
      <c r="I30" s="9">
        <v>77</v>
      </c>
      <c r="J30" s="9">
        <v>77</v>
      </c>
      <c r="K30" s="9">
        <f t="shared" si="3"/>
        <v>154</v>
      </c>
      <c r="L30" s="9">
        <v>61</v>
      </c>
      <c r="M30" s="9">
        <v>57</v>
      </c>
      <c r="N30" s="9">
        <f t="shared" si="4"/>
        <v>118</v>
      </c>
      <c r="O30" s="9">
        <v>38</v>
      </c>
      <c r="P30" s="9">
        <v>36</v>
      </c>
      <c r="Q30" s="9">
        <f t="shared" si="5"/>
        <v>74</v>
      </c>
      <c r="R30" s="9">
        <f>ROUND('[8]5'!N31,0)</f>
        <v>81</v>
      </c>
      <c r="S30" s="9">
        <f>ROUND('[8]5'!O31,0)</f>
        <v>77</v>
      </c>
      <c r="T30" s="9">
        <f t="shared" si="6"/>
        <v>158</v>
      </c>
      <c r="U30" s="9">
        <v>59</v>
      </c>
      <c r="V30" s="9">
        <v>58</v>
      </c>
      <c r="W30" s="9">
        <f t="shared" si="11"/>
        <v>117</v>
      </c>
      <c r="X30" s="9">
        <v>58</v>
      </c>
      <c r="Y30" s="9">
        <v>49</v>
      </c>
      <c r="Z30" s="9">
        <f t="shared" si="7"/>
        <v>107</v>
      </c>
      <c r="AA30" s="9">
        <v>72</v>
      </c>
      <c r="AB30" s="9">
        <v>65</v>
      </c>
      <c r="AC30" s="9">
        <f t="shared" si="8"/>
        <v>137</v>
      </c>
      <c r="AD30" s="9">
        <v>42</v>
      </c>
      <c r="AE30" s="9">
        <v>36</v>
      </c>
      <c r="AF30" s="9">
        <f t="shared" si="9"/>
        <v>78</v>
      </c>
      <c r="AG30" s="9">
        <v>36</v>
      </c>
      <c r="AH30" s="9">
        <v>37</v>
      </c>
      <c r="AI30" s="9">
        <f t="shared" si="10"/>
        <v>73</v>
      </c>
    </row>
    <row r="31" spans="1:35">
      <c r="A31" s="5">
        <v>26</v>
      </c>
      <c r="B31" s="13" t="s">
        <v>41</v>
      </c>
      <c r="C31" s="7">
        <f t="shared" si="1"/>
        <v>1772</v>
      </c>
      <c r="D31" s="7">
        <f t="shared" si="1"/>
        <v>1685</v>
      </c>
      <c r="E31" s="11">
        <f t="shared" si="12"/>
        <v>3457</v>
      </c>
      <c r="F31" s="9">
        <v>160</v>
      </c>
      <c r="G31" s="9">
        <v>149</v>
      </c>
      <c r="H31" s="9">
        <f t="shared" si="2"/>
        <v>309</v>
      </c>
      <c r="I31" s="9">
        <v>236</v>
      </c>
      <c r="J31" s="9">
        <v>240</v>
      </c>
      <c r="K31" s="9">
        <f t="shared" si="3"/>
        <v>476</v>
      </c>
      <c r="L31" s="9">
        <v>187</v>
      </c>
      <c r="M31" s="9">
        <v>177</v>
      </c>
      <c r="N31" s="9">
        <f t="shared" si="4"/>
        <v>364</v>
      </c>
      <c r="O31" s="9">
        <v>117</v>
      </c>
      <c r="P31" s="9">
        <v>112</v>
      </c>
      <c r="Q31" s="9">
        <f t="shared" si="5"/>
        <v>229</v>
      </c>
      <c r="R31" s="9">
        <f>ROUND('[8]5'!N32,0)</f>
        <v>250</v>
      </c>
      <c r="S31" s="9">
        <f>ROUND('[8]5'!O32,0)</f>
        <v>242</v>
      </c>
      <c r="T31" s="9">
        <f t="shared" si="6"/>
        <v>492</v>
      </c>
      <c r="U31" s="9">
        <v>181</v>
      </c>
      <c r="V31" s="9">
        <v>180</v>
      </c>
      <c r="W31" s="9">
        <f t="shared" si="11"/>
        <v>361</v>
      </c>
      <c r="X31" s="9">
        <v>179</v>
      </c>
      <c r="Y31" s="9">
        <v>153</v>
      </c>
      <c r="Z31" s="9">
        <f t="shared" si="7"/>
        <v>332</v>
      </c>
      <c r="AA31" s="9">
        <v>223</v>
      </c>
      <c r="AB31" s="9">
        <v>205</v>
      </c>
      <c r="AC31" s="9">
        <f t="shared" si="8"/>
        <v>428</v>
      </c>
      <c r="AD31" s="9">
        <v>129</v>
      </c>
      <c r="AE31" s="9">
        <v>112</v>
      </c>
      <c r="AF31" s="9">
        <f t="shared" si="9"/>
        <v>241</v>
      </c>
      <c r="AG31" s="9">
        <v>110</v>
      </c>
      <c r="AH31" s="9">
        <v>115</v>
      </c>
      <c r="AI31" s="9">
        <f t="shared" si="10"/>
        <v>225</v>
      </c>
    </row>
    <row r="32" spans="1:35">
      <c r="A32" s="5">
        <v>27</v>
      </c>
      <c r="B32" s="13" t="s">
        <v>42</v>
      </c>
      <c r="C32" s="7">
        <f t="shared" si="1"/>
        <v>3137</v>
      </c>
      <c r="D32" s="7">
        <f t="shared" si="1"/>
        <v>3013</v>
      </c>
      <c r="E32" s="11">
        <f t="shared" si="12"/>
        <v>6150</v>
      </c>
      <c r="F32" s="9">
        <v>284</v>
      </c>
      <c r="G32" s="9">
        <v>266</v>
      </c>
      <c r="H32" s="9">
        <f t="shared" si="2"/>
        <v>550</v>
      </c>
      <c r="I32" s="9">
        <v>418</v>
      </c>
      <c r="J32" s="9">
        <v>429</v>
      </c>
      <c r="K32" s="9">
        <f t="shared" si="3"/>
        <v>847</v>
      </c>
      <c r="L32" s="9">
        <v>332</v>
      </c>
      <c r="M32" s="9">
        <v>317</v>
      </c>
      <c r="N32" s="9">
        <f t="shared" si="4"/>
        <v>649</v>
      </c>
      <c r="O32" s="9">
        <v>206</v>
      </c>
      <c r="P32" s="9">
        <v>201</v>
      </c>
      <c r="Q32" s="9">
        <f t="shared" si="5"/>
        <v>407</v>
      </c>
      <c r="R32" s="9">
        <f>ROUND('[8]5'!N33,0)</f>
        <v>442</v>
      </c>
      <c r="S32" s="9">
        <f>ROUND('[8]5'!O33,0)</f>
        <v>432</v>
      </c>
      <c r="T32" s="9">
        <f t="shared" si="6"/>
        <v>874</v>
      </c>
      <c r="U32" s="9">
        <v>320</v>
      </c>
      <c r="V32" s="9">
        <v>322</v>
      </c>
      <c r="W32" s="9">
        <f t="shared" si="11"/>
        <v>642</v>
      </c>
      <c r="X32" s="9">
        <v>318</v>
      </c>
      <c r="Y32" s="9">
        <v>274</v>
      </c>
      <c r="Z32" s="9">
        <f t="shared" si="7"/>
        <v>592</v>
      </c>
      <c r="AA32" s="9">
        <v>394</v>
      </c>
      <c r="AB32" s="9">
        <v>366</v>
      </c>
      <c r="AC32" s="9">
        <f t="shared" si="8"/>
        <v>760</v>
      </c>
      <c r="AD32" s="9">
        <v>228</v>
      </c>
      <c r="AE32" s="9">
        <v>200</v>
      </c>
      <c r="AF32" s="9">
        <f t="shared" si="9"/>
        <v>428</v>
      </c>
      <c r="AG32" s="9">
        <v>195</v>
      </c>
      <c r="AH32" s="9">
        <v>206</v>
      </c>
      <c r="AI32" s="9">
        <f t="shared" si="10"/>
        <v>401</v>
      </c>
    </row>
    <row r="33" spans="1:35">
      <c r="A33" s="5">
        <v>28</v>
      </c>
      <c r="B33" s="13" t="s">
        <v>43</v>
      </c>
      <c r="C33" s="7">
        <f t="shared" si="1"/>
        <v>279</v>
      </c>
      <c r="D33" s="7">
        <f t="shared" si="1"/>
        <v>283</v>
      </c>
      <c r="E33" s="11">
        <f t="shared" si="12"/>
        <v>562</v>
      </c>
      <c r="F33" s="9">
        <v>25</v>
      </c>
      <c r="G33" s="9">
        <v>25</v>
      </c>
      <c r="H33" s="9">
        <f t="shared" si="2"/>
        <v>50</v>
      </c>
      <c r="I33" s="9">
        <v>37</v>
      </c>
      <c r="J33" s="9">
        <v>40</v>
      </c>
      <c r="K33" s="9">
        <f t="shared" si="3"/>
        <v>77</v>
      </c>
      <c r="L33" s="9">
        <v>30</v>
      </c>
      <c r="M33" s="9">
        <v>30</v>
      </c>
      <c r="N33" s="9">
        <f t="shared" si="4"/>
        <v>60</v>
      </c>
      <c r="O33" s="9">
        <v>18</v>
      </c>
      <c r="P33" s="9">
        <v>19</v>
      </c>
      <c r="Q33" s="9">
        <f t="shared" si="5"/>
        <v>37</v>
      </c>
      <c r="R33" s="9">
        <f>ROUND('[8]5'!N34,0)</f>
        <v>40</v>
      </c>
      <c r="S33" s="9">
        <f>ROUND('[8]5'!O34,0)</f>
        <v>41</v>
      </c>
      <c r="T33" s="9">
        <f t="shared" si="6"/>
        <v>81</v>
      </c>
      <c r="U33" s="9">
        <v>29</v>
      </c>
      <c r="V33" s="9">
        <v>30</v>
      </c>
      <c r="W33" s="9">
        <f t="shared" si="11"/>
        <v>59</v>
      </c>
      <c r="X33" s="9">
        <v>28</v>
      </c>
      <c r="Y33" s="9">
        <v>26</v>
      </c>
      <c r="Z33" s="9">
        <f t="shared" si="7"/>
        <v>54</v>
      </c>
      <c r="AA33" s="9">
        <v>35</v>
      </c>
      <c r="AB33" s="9">
        <v>34</v>
      </c>
      <c r="AC33" s="9">
        <f t="shared" si="8"/>
        <v>69</v>
      </c>
      <c r="AD33" s="9">
        <v>20</v>
      </c>
      <c r="AE33" s="9">
        <v>19</v>
      </c>
      <c r="AF33" s="9">
        <f t="shared" si="9"/>
        <v>39</v>
      </c>
      <c r="AG33" s="9">
        <v>17</v>
      </c>
      <c r="AH33" s="9">
        <v>19</v>
      </c>
      <c r="AI33" s="9">
        <f t="shared" si="10"/>
        <v>36</v>
      </c>
    </row>
    <row r="34" spans="1:35">
      <c r="A34" s="5">
        <v>29</v>
      </c>
      <c r="B34" s="13" t="s">
        <v>44</v>
      </c>
      <c r="C34" s="7">
        <f t="shared" si="1"/>
        <v>1116</v>
      </c>
      <c r="D34" s="7">
        <f t="shared" si="1"/>
        <v>1054</v>
      </c>
      <c r="E34" s="11">
        <f t="shared" si="12"/>
        <v>2170</v>
      </c>
      <c r="F34" s="9">
        <v>101</v>
      </c>
      <c r="G34" s="9">
        <v>93</v>
      </c>
      <c r="H34" s="9">
        <f t="shared" si="2"/>
        <v>194</v>
      </c>
      <c r="I34" s="9">
        <v>149</v>
      </c>
      <c r="J34" s="9">
        <v>150</v>
      </c>
      <c r="K34" s="9">
        <f t="shared" si="3"/>
        <v>299</v>
      </c>
      <c r="L34" s="9">
        <v>118</v>
      </c>
      <c r="M34" s="9">
        <v>111</v>
      </c>
      <c r="N34" s="9">
        <f t="shared" si="4"/>
        <v>229</v>
      </c>
      <c r="O34" s="9">
        <v>74</v>
      </c>
      <c r="P34" s="9">
        <v>70</v>
      </c>
      <c r="Q34" s="9">
        <f t="shared" si="5"/>
        <v>144</v>
      </c>
      <c r="R34" s="9">
        <f>ROUND('[8]5'!N35,0)</f>
        <v>157</v>
      </c>
      <c r="S34" s="9">
        <f>ROUND('[8]5'!O35,0)</f>
        <v>151</v>
      </c>
      <c r="T34" s="9">
        <f t="shared" si="6"/>
        <v>308</v>
      </c>
      <c r="U34" s="9">
        <v>114</v>
      </c>
      <c r="V34" s="9">
        <v>113</v>
      </c>
      <c r="W34" s="9">
        <f t="shared" si="11"/>
        <v>227</v>
      </c>
      <c r="X34" s="9">
        <v>113</v>
      </c>
      <c r="Y34" s="9">
        <v>96</v>
      </c>
      <c r="Z34" s="9">
        <f t="shared" si="7"/>
        <v>209</v>
      </c>
      <c r="AA34" s="9">
        <v>140</v>
      </c>
      <c r="AB34" s="9">
        <v>128</v>
      </c>
      <c r="AC34" s="9">
        <f t="shared" si="8"/>
        <v>268</v>
      </c>
      <c r="AD34" s="9">
        <v>81</v>
      </c>
      <c r="AE34" s="9">
        <v>70</v>
      </c>
      <c r="AF34" s="9">
        <f t="shared" si="9"/>
        <v>151</v>
      </c>
      <c r="AG34" s="9">
        <v>69</v>
      </c>
      <c r="AH34" s="9">
        <v>72</v>
      </c>
      <c r="AI34" s="9">
        <f t="shared" si="10"/>
        <v>141</v>
      </c>
    </row>
    <row r="35" spans="1:35">
      <c r="A35" s="5">
        <v>30</v>
      </c>
      <c r="B35" s="13" t="s">
        <v>45</v>
      </c>
      <c r="C35" s="7">
        <f t="shared" si="1"/>
        <v>1144</v>
      </c>
      <c r="D35" s="7">
        <f t="shared" si="1"/>
        <v>1111</v>
      </c>
      <c r="E35" s="11">
        <f t="shared" si="12"/>
        <v>2255</v>
      </c>
      <c r="F35" s="9">
        <v>104</v>
      </c>
      <c r="G35" s="9">
        <v>98</v>
      </c>
      <c r="H35" s="9">
        <f t="shared" si="2"/>
        <v>202</v>
      </c>
      <c r="I35" s="9">
        <v>152</v>
      </c>
      <c r="J35" s="9">
        <v>158</v>
      </c>
      <c r="K35" s="9">
        <f t="shared" si="3"/>
        <v>310</v>
      </c>
      <c r="L35" s="9">
        <v>121</v>
      </c>
      <c r="M35" s="9">
        <v>117</v>
      </c>
      <c r="N35" s="9">
        <f t="shared" si="4"/>
        <v>238</v>
      </c>
      <c r="O35" s="9">
        <v>75</v>
      </c>
      <c r="P35" s="9">
        <v>74</v>
      </c>
      <c r="Q35" s="9">
        <f t="shared" si="5"/>
        <v>149</v>
      </c>
      <c r="R35" s="9">
        <f>ROUND('[8]5'!N36,0)</f>
        <v>161</v>
      </c>
      <c r="S35" s="9">
        <f>ROUND('[8]5'!O36,0)</f>
        <v>159</v>
      </c>
      <c r="T35" s="9">
        <f t="shared" si="6"/>
        <v>320</v>
      </c>
      <c r="U35" s="9">
        <v>117</v>
      </c>
      <c r="V35" s="9">
        <v>119</v>
      </c>
      <c r="W35" s="9">
        <f t="shared" si="11"/>
        <v>236</v>
      </c>
      <c r="X35" s="9">
        <v>116</v>
      </c>
      <c r="Y35" s="9">
        <v>101</v>
      </c>
      <c r="Z35" s="9">
        <f t="shared" si="7"/>
        <v>217</v>
      </c>
      <c r="AA35" s="9">
        <v>144</v>
      </c>
      <c r="AB35" s="9">
        <v>135</v>
      </c>
      <c r="AC35" s="9">
        <f t="shared" si="8"/>
        <v>279</v>
      </c>
      <c r="AD35" s="9">
        <v>83</v>
      </c>
      <c r="AE35" s="9">
        <v>74</v>
      </c>
      <c r="AF35" s="9">
        <f t="shared" si="9"/>
        <v>157</v>
      </c>
      <c r="AG35" s="9">
        <v>71</v>
      </c>
      <c r="AH35" s="9">
        <v>76</v>
      </c>
      <c r="AI35" s="9">
        <f t="shared" si="10"/>
        <v>147</v>
      </c>
    </row>
    <row r="36" spans="1:35">
      <c r="A36" s="5">
        <v>31</v>
      </c>
      <c r="B36" s="13" t="s">
        <v>46</v>
      </c>
      <c r="C36" s="7">
        <f t="shared" si="1"/>
        <v>792</v>
      </c>
      <c r="D36" s="7">
        <f t="shared" si="1"/>
        <v>763</v>
      </c>
      <c r="E36" s="11">
        <f t="shared" si="12"/>
        <v>1555</v>
      </c>
      <c r="F36" s="9">
        <v>72</v>
      </c>
      <c r="G36" s="9">
        <v>67</v>
      </c>
      <c r="H36" s="9">
        <f t="shared" si="2"/>
        <v>139</v>
      </c>
      <c r="I36" s="9">
        <v>105</v>
      </c>
      <c r="J36" s="9">
        <v>109</v>
      </c>
      <c r="K36" s="9">
        <f t="shared" si="3"/>
        <v>214</v>
      </c>
      <c r="L36" s="9">
        <v>84</v>
      </c>
      <c r="M36" s="9">
        <v>80</v>
      </c>
      <c r="N36" s="9">
        <f t="shared" si="4"/>
        <v>164</v>
      </c>
      <c r="O36" s="9">
        <v>52</v>
      </c>
      <c r="P36" s="9">
        <v>51</v>
      </c>
      <c r="Q36" s="9">
        <f t="shared" si="5"/>
        <v>103</v>
      </c>
      <c r="R36" s="9">
        <f>ROUND('[8]5'!N37,0)</f>
        <v>111</v>
      </c>
      <c r="S36" s="9">
        <f>ROUND('[8]5'!O37,0)</f>
        <v>109</v>
      </c>
      <c r="T36" s="9">
        <f t="shared" si="6"/>
        <v>220</v>
      </c>
      <c r="U36" s="9">
        <v>81</v>
      </c>
      <c r="V36" s="9">
        <v>82</v>
      </c>
      <c r="W36" s="9">
        <f t="shared" si="11"/>
        <v>163</v>
      </c>
      <c r="X36" s="9">
        <v>80</v>
      </c>
      <c r="Y36" s="9">
        <v>69</v>
      </c>
      <c r="Z36" s="9">
        <f t="shared" si="7"/>
        <v>149</v>
      </c>
      <c r="AA36" s="9">
        <v>100</v>
      </c>
      <c r="AB36" s="9">
        <v>93</v>
      </c>
      <c r="AC36" s="9">
        <f t="shared" si="8"/>
        <v>193</v>
      </c>
      <c r="AD36" s="9">
        <v>58</v>
      </c>
      <c r="AE36" s="9">
        <v>51</v>
      </c>
      <c r="AF36" s="9">
        <f t="shared" si="9"/>
        <v>109</v>
      </c>
      <c r="AG36" s="9">
        <v>49</v>
      </c>
      <c r="AH36" s="9">
        <v>52</v>
      </c>
      <c r="AI36" s="9">
        <f t="shared" si="10"/>
        <v>101</v>
      </c>
    </row>
    <row r="37" spans="1:35">
      <c r="A37" s="5">
        <v>32</v>
      </c>
      <c r="B37" s="13" t="s">
        <v>47</v>
      </c>
      <c r="C37" s="7">
        <f t="shared" si="1"/>
        <v>3052</v>
      </c>
      <c r="D37" s="7">
        <f t="shared" si="1"/>
        <v>2928</v>
      </c>
      <c r="E37" s="11">
        <f t="shared" si="12"/>
        <v>5980</v>
      </c>
      <c r="F37" s="9">
        <f t="shared" ref="F37:AI37" si="14">SUM(F34:F36)</f>
        <v>277</v>
      </c>
      <c r="G37" s="9">
        <f t="shared" si="14"/>
        <v>258</v>
      </c>
      <c r="H37" s="9">
        <f t="shared" si="14"/>
        <v>535</v>
      </c>
      <c r="I37" s="9">
        <f t="shared" si="14"/>
        <v>406</v>
      </c>
      <c r="J37" s="9">
        <f t="shared" si="14"/>
        <v>417</v>
      </c>
      <c r="K37" s="9">
        <f t="shared" si="14"/>
        <v>823</v>
      </c>
      <c r="L37" s="9">
        <f t="shared" si="14"/>
        <v>323</v>
      </c>
      <c r="M37" s="9">
        <f t="shared" si="14"/>
        <v>308</v>
      </c>
      <c r="N37" s="9">
        <f t="shared" si="14"/>
        <v>631</v>
      </c>
      <c r="O37" s="9">
        <f t="shared" si="14"/>
        <v>201</v>
      </c>
      <c r="P37" s="9">
        <f t="shared" si="14"/>
        <v>195</v>
      </c>
      <c r="Q37" s="9">
        <f t="shared" si="14"/>
        <v>396</v>
      </c>
      <c r="R37" s="9">
        <f t="shared" si="14"/>
        <v>429</v>
      </c>
      <c r="S37" s="9">
        <f t="shared" si="14"/>
        <v>419</v>
      </c>
      <c r="T37" s="9">
        <f t="shared" si="14"/>
        <v>848</v>
      </c>
      <c r="U37" s="9">
        <f t="shared" si="14"/>
        <v>312</v>
      </c>
      <c r="V37" s="9">
        <f t="shared" si="14"/>
        <v>314</v>
      </c>
      <c r="W37" s="9">
        <f t="shared" si="14"/>
        <v>626</v>
      </c>
      <c r="X37" s="9">
        <f t="shared" si="14"/>
        <v>309</v>
      </c>
      <c r="Y37" s="9">
        <f t="shared" si="14"/>
        <v>266</v>
      </c>
      <c r="Z37" s="9">
        <f t="shared" si="14"/>
        <v>575</v>
      </c>
      <c r="AA37" s="9">
        <f t="shared" si="14"/>
        <v>384</v>
      </c>
      <c r="AB37" s="9">
        <f t="shared" si="14"/>
        <v>356</v>
      </c>
      <c r="AC37" s="9">
        <f t="shared" si="14"/>
        <v>740</v>
      </c>
      <c r="AD37" s="9">
        <f t="shared" si="14"/>
        <v>222</v>
      </c>
      <c r="AE37" s="9">
        <f t="shared" si="14"/>
        <v>195</v>
      </c>
      <c r="AF37" s="9">
        <f t="shared" si="14"/>
        <v>417</v>
      </c>
      <c r="AG37" s="9">
        <f t="shared" si="14"/>
        <v>189</v>
      </c>
      <c r="AH37" s="9">
        <f t="shared" si="14"/>
        <v>200</v>
      </c>
      <c r="AI37" s="9">
        <f t="shared" si="14"/>
        <v>389</v>
      </c>
    </row>
    <row r="38" spans="1:35">
      <c r="A38" s="5">
        <v>33</v>
      </c>
      <c r="B38" s="13" t="s">
        <v>48</v>
      </c>
      <c r="C38" s="7">
        <f t="shared" si="1"/>
        <v>3800</v>
      </c>
      <c r="D38" s="7">
        <f t="shared" si="1"/>
        <v>3651</v>
      </c>
      <c r="E38" s="11">
        <f t="shared" si="12"/>
        <v>7451</v>
      </c>
      <c r="F38" s="9">
        <f t="shared" ref="F38:AI38" si="15">F28+F37+F49</f>
        <v>345</v>
      </c>
      <c r="G38" s="9">
        <f t="shared" si="15"/>
        <v>322</v>
      </c>
      <c r="H38" s="9">
        <f t="shared" si="15"/>
        <v>667</v>
      </c>
      <c r="I38" s="9">
        <f t="shared" si="15"/>
        <v>506</v>
      </c>
      <c r="J38" s="9">
        <f t="shared" si="15"/>
        <v>520</v>
      </c>
      <c r="K38" s="9">
        <f t="shared" si="15"/>
        <v>1026</v>
      </c>
      <c r="L38" s="9">
        <f t="shared" si="15"/>
        <v>403</v>
      </c>
      <c r="M38" s="9">
        <f t="shared" si="15"/>
        <v>384</v>
      </c>
      <c r="N38" s="9">
        <f t="shared" si="15"/>
        <v>787</v>
      </c>
      <c r="O38" s="9">
        <f t="shared" si="15"/>
        <v>250</v>
      </c>
      <c r="P38" s="9">
        <f t="shared" si="15"/>
        <v>243</v>
      </c>
      <c r="Q38" s="9">
        <f t="shared" si="15"/>
        <v>493</v>
      </c>
      <c r="R38" s="9">
        <f t="shared" si="15"/>
        <v>534</v>
      </c>
      <c r="S38" s="9">
        <f t="shared" si="15"/>
        <v>523</v>
      </c>
      <c r="T38" s="9">
        <f t="shared" si="15"/>
        <v>1057</v>
      </c>
      <c r="U38" s="9">
        <f t="shared" si="15"/>
        <v>389</v>
      </c>
      <c r="V38" s="9">
        <f t="shared" si="15"/>
        <v>392</v>
      </c>
      <c r="W38" s="9">
        <f t="shared" si="15"/>
        <v>781</v>
      </c>
      <c r="X38" s="9">
        <f t="shared" si="15"/>
        <v>384</v>
      </c>
      <c r="Y38" s="9">
        <f t="shared" si="15"/>
        <v>332</v>
      </c>
      <c r="Z38" s="9">
        <f t="shared" si="15"/>
        <v>716</v>
      </c>
      <c r="AA38" s="9">
        <f t="shared" si="15"/>
        <v>478</v>
      </c>
      <c r="AB38" s="9">
        <f t="shared" si="15"/>
        <v>443</v>
      </c>
      <c r="AC38" s="9">
        <f t="shared" si="15"/>
        <v>921</v>
      </c>
      <c r="AD38" s="9">
        <f t="shared" si="15"/>
        <v>276</v>
      </c>
      <c r="AE38" s="9">
        <f t="shared" si="15"/>
        <v>243</v>
      </c>
      <c r="AF38" s="9">
        <f t="shared" si="15"/>
        <v>519</v>
      </c>
      <c r="AG38" s="9">
        <f t="shared" si="15"/>
        <v>235</v>
      </c>
      <c r="AH38" s="9">
        <f t="shared" si="15"/>
        <v>249</v>
      </c>
      <c r="AI38" s="9">
        <f t="shared" si="15"/>
        <v>484</v>
      </c>
    </row>
    <row r="39" spans="1:35">
      <c r="A39" s="5">
        <v>34</v>
      </c>
      <c r="B39" s="13" t="s">
        <v>49</v>
      </c>
      <c r="C39" s="7">
        <f t="shared" si="1"/>
        <v>3511</v>
      </c>
      <c r="D39" s="7">
        <f t="shared" si="1"/>
        <v>3384</v>
      </c>
      <c r="E39" s="11">
        <f t="shared" si="12"/>
        <v>6895</v>
      </c>
      <c r="F39" s="9">
        <f t="shared" ref="F39:AI39" si="16">F37+F49</f>
        <v>319</v>
      </c>
      <c r="G39" s="9">
        <f t="shared" si="16"/>
        <v>298</v>
      </c>
      <c r="H39" s="9">
        <f t="shared" si="16"/>
        <v>617</v>
      </c>
      <c r="I39" s="9">
        <f t="shared" si="16"/>
        <v>467</v>
      </c>
      <c r="J39" s="9">
        <f t="shared" si="16"/>
        <v>482</v>
      </c>
      <c r="K39" s="9">
        <f t="shared" si="16"/>
        <v>949</v>
      </c>
      <c r="L39" s="9">
        <f t="shared" si="16"/>
        <v>372</v>
      </c>
      <c r="M39" s="9">
        <f t="shared" si="16"/>
        <v>356</v>
      </c>
      <c r="N39" s="9">
        <f t="shared" si="16"/>
        <v>728</v>
      </c>
      <c r="O39" s="9">
        <f t="shared" si="16"/>
        <v>231</v>
      </c>
      <c r="P39" s="9">
        <f t="shared" si="16"/>
        <v>225</v>
      </c>
      <c r="Q39" s="9">
        <f t="shared" si="16"/>
        <v>456</v>
      </c>
      <c r="R39" s="9">
        <f t="shared" si="16"/>
        <v>494</v>
      </c>
      <c r="S39" s="9">
        <f t="shared" si="16"/>
        <v>485</v>
      </c>
      <c r="T39" s="9">
        <f t="shared" si="16"/>
        <v>979</v>
      </c>
      <c r="U39" s="9">
        <f t="shared" si="16"/>
        <v>359</v>
      </c>
      <c r="V39" s="9">
        <f t="shared" si="16"/>
        <v>363</v>
      </c>
      <c r="W39" s="9">
        <f t="shared" si="16"/>
        <v>722</v>
      </c>
      <c r="X39" s="9">
        <f t="shared" si="16"/>
        <v>355</v>
      </c>
      <c r="Y39" s="9">
        <f t="shared" si="16"/>
        <v>308</v>
      </c>
      <c r="Z39" s="9">
        <f t="shared" si="16"/>
        <v>663</v>
      </c>
      <c r="AA39" s="9">
        <f t="shared" si="16"/>
        <v>442</v>
      </c>
      <c r="AB39" s="9">
        <f t="shared" si="16"/>
        <v>411</v>
      </c>
      <c r="AC39" s="9">
        <f t="shared" si="16"/>
        <v>853</v>
      </c>
      <c r="AD39" s="9">
        <f t="shared" si="16"/>
        <v>255</v>
      </c>
      <c r="AE39" s="9">
        <f t="shared" si="16"/>
        <v>225</v>
      </c>
      <c r="AF39" s="9">
        <f t="shared" si="16"/>
        <v>480</v>
      </c>
      <c r="AG39" s="9">
        <f t="shared" si="16"/>
        <v>217</v>
      </c>
      <c r="AH39" s="9">
        <f t="shared" si="16"/>
        <v>231</v>
      </c>
      <c r="AI39" s="9">
        <f t="shared" si="16"/>
        <v>448</v>
      </c>
    </row>
    <row r="40" spans="1:35">
      <c r="A40" s="5">
        <v>35</v>
      </c>
      <c r="B40" s="13" t="s">
        <v>50</v>
      </c>
      <c r="C40" s="7">
        <f t="shared" si="1"/>
        <v>2102</v>
      </c>
      <c r="D40" s="7">
        <f t="shared" si="1"/>
        <v>1994</v>
      </c>
      <c r="E40" s="11">
        <f t="shared" si="12"/>
        <v>4096</v>
      </c>
      <c r="F40" s="9">
        <v>190</v>
      </c>
      <c r="G40" s="9">
        <v>176</v>
      </c>
      <c r="H40" s="9">
        <f t="shared" si="2"/>
        <v>366</v>
      </c>
      <c r="I40" s="9">
        <v>280</v>
      </c>
      <c r="J40" s="9">
        <v>284</v>
      </c>
      <c r="K40" s="9">
        <f t="shared" si="3"/>
        <v>564</v>
      </c>
      <c r="L40" s="9">
        <v>222</v>
      </c>
      <c r="M40" s="9">
        <v>210</v>
      </c>
      <c r="N40" s="9">
        <f t="shared" si="4"/>
        <v>432</v>
      </c>
      <c r="O40" s="9">
        <v>138</v>
      </c>
      <c r="P40" s="9">
        <v>133</v>
      </c>
      <c r="Q40" s="9">
        <f t="shared" si="5"/>
        <v>271</v>
      </c>
      <c r="R40" s="9">
        <f>ROUND('[8]5'!N41,0)</f>
        <v>296</v>
      </c>
      <c r="S40" s="9">
        <f>ROUND('[8]5'!O41,0)</f>
        <v>286</v>
      </c>
      <c r="T40" s="9">
        <f t="shared" si="6"/>
        <v>582</v>
      </c>
      <c r="U40" s="9">
        <v>215</v>
      </c>
      <c r="V40" s="9">
        <v>214</v>
      </c>
      <c r="W40" s="9">
        <f t="shared" si="11"/>
        <v>429</v>
      </c>
      <c r="X40" s="9">
        <v>213</v>
      </c>
      <c r="Y40" s="9">
        <v>181</v>
      </c>
      <c r="Z40" s="9">
        <f t="shared" si="7"/>
        <v>394</v>
      </c>
      <c r="AA40" s="9">
        <v>264</v>
      </c>
      <c r="AB40" s="9">
        <v>242</v>
      </c>
      <c r="AC40" s="9">
        <f t="shared" si="8"/>
        <v>506</v>
      </c>
      <c r="AD40" s="9">
        <v>153</v>
      </c>
      <c r="AE40" s="9">
        <v>132</v>
      </c>
      <c r="AF40" s="9">
        <f t="shared" si="9"/>
        <v>285</v>
      </c>
      <c r="AG40" s="9">
        <v>131</v>
      </c>
      <c r="AH40" s="9">
        <v>136</v>
      </c>
      <c r="AI40" s="9">
        <f t="shared" si="10"/>
        <v>267</v>
      </c>
    </row>
    <row r="41" spans="1:35">
      <c r="A41" s="5">
        <v>36</v>
      </c>
      <c r="B41" s="13" t="s">
        <v>51</v>
      </c>
      <c r="C41" s="7">
        <f t="shared" si="1"/>
        <v>1691</v>
      </c>
      <c r="D41" s="7">
        <f t="shared" si="1"/>
        <v>1655</v>
      </c>
      <c r="E41" s="11">
        <f t="shared" si="12"/>
        <v>3346</v>
      </c>
      <c r="F41" s="9">
        <f t="shared" ref="F41:AI41" si="17">F51-F40-F26-F21-F20-F19-F18-F17-F16-F14</f>
        <v>153</v>
      </c>
      <c r="G41" s="9">
        <f t="shared" si="17"/>
        <v>146</v>
      </c>
      <c r="H41" s="9">
        <f t="shared" si="17"/>
        <v>299</v>
      </c>
      <c r="I41" s="9">
        <f t="shared" si="17"/>
        <v>224</v>
      </c>
      <c r="J41" s="9">
        <f t="shared" si="17"/>
        <v>235</v>
      </c>
      <c r="K41" s="9">
        <f t="shared" si="17"/>
        <v>459</v>
      </c>
      <c r="L41" s="9">
        <f t="shared" si="17"/>
        <v>181</v>
      </c>
      <c r="M41" s="9">
        <f t="shared" si="17"/>
        <v>173</v>
      </c>
      <c r="N41" s="9">
        <f t="shared" si="17"/>
        <v>354</v>
      </c>
      <c r="O41" s="9">
        <f t="shared" si="17"/>
        <v>113</v>
      </c>
      <c r="P41" s="9">
        <f t="shared" si="17"/>
        <v>110</v>
      </c>
      <c r="Q41" s="9">
        <f t="shared" si="17"/>
        <v>223</v>
      </c>
      <c r="R41" s="9">
        <f t="shared" si="17"/>
        <v>240</v>
      </c>
      <c r="S41" s="9">
        <f t="shared" si="17"/>
        <v>237</v>
      </c>
      <c r="T41" s="9">
        <f t="shared" si="17"/>
        <v>477</v>
      </c>
      <c r="U41" s="9">
        <f t="shared" si="17"/>
        <v>172</v>
      </c>
      <c r="V41" s="9">
        <f t="shared" si="17"/>
        <v>176</v>
      </c>
      <c r="W41" s="9">
        <f t="shared" si="17"/>
        <v>348</v>
      </c>
      <c r="X41" s="9">
        <f t="shared" si="17"/>
        <v>169</v>
      </c>
      <c r="Y41" s="9">
        <f t="shared" si="17"/>
        <v>152</v>
      </c>
      <c r="Z41" s="9">
        <f t="shared" si="17"/>
        <v>321</v>
      </c>
      <c r="AA41" s="9">
        <f t="shared" si="17"/>
        <v>214</v>
      </c>
      <c r="AB41" s="9">
        <f t="shared" si="17"/>
        <v>201</v>
      </c>
      <c r="AC41" s="9">
        <f t="shared" si="17"/>
        <v>415</v>
      </c>
      <c r="AD41" s="9">
        <f t="shared" si="17"/>
        <v>122</v>
      </c>
      <c r="AE41" s="9">
        <f t="shared" si="17"/>
        <v>111</v>
      </c>
      <c r="AF41" s="9">
        <f t="shared" si="17"/>
        <v>233</v>
      </c>
      <c r="AG41" s="9">
        <f t="shared" si="17"/>
        <v>103</v>
      </c>
      <c r="AH41" s="9">
        <f t="shared" si="17"/>
        <v>114</v>
      </c>
      <c r="AI41" s="9">
        <f t="shared" si="17"/>
        <v>217</v>
      </c>
    </row>
    <row r="42" spans="1:35">
      <c r="A42" s="5">
        <v>37</v>
      </c>
      <c r="B42" s="13" t="s">
        <v>52</v>
      </c>
      <c r="C42" s="7">
        <f t="shared" si="1"/>
        <v>3341</v>
      </c>
      <c r="D42" s="7">
        <f t="shared" si="1"/>
        <v>3195</v>
      </c>
      <c r="E42" s="11">
        <f t="shared" si="12"/>
        <v>6536</v>
      </c>
      <c r="F42" s="9">
        <f t="shared" ref="F42:AI42" si="18">F28+F37</f>
        <v>303</v>
      </c>
      <c r="G42" s="9">
        <f t="shared" si="18"/>
        <v>282</v>
      </c>
      <c r="H42" s="9">
        <f t="shared" si="18"/>
        <v>585</v>
      </c>
      <c r="I42" s="9">
        <f t="shared" si="18"/>
        <v>445</v>
      </c>
      <c r="J42" s="9">
        <f t="shared" si="18"/>
        <v>455</v>
      </c>
      <c r="K42" s="9">
        <f t="shared" si="18"/>
        <v>900</v>
      </c>
      <c r="L42" s="9">
        <f t="shared" si="18"/>
        <v>354</v>
      </c>
      <c r="M42" s="9">
        <f t="shared" si="18"/>
        <v>336</v>
      </c>
      <c r="N42" s="9">
        <f t="shared" si="18"/>
        <v>690</v>
      </c>
      <c r="O42" s="9">
        <f t="shared" si="18"/>
        <v>220</v>
      </c>
      <c r="P42" s="9">
        <f t="shared" si="18"/>
        <v>213</v>
      </c>
      <c r="Q42" s="9">
        <f t="shared" si="18"/>
        <v>433</v>
      </c>
      <c r="R42" s="9">
        <f t="shared" si="18"/>
        <v>469</v>
      </c>
      <c r="S42" s="9">
        <f t="shared" si="18"/>
        <v>457</v>
      </c>
      <c r="T42" s="9">
        <f t="shared" si="18"/>
        <v>926</v>
      </c>
      <c r="U42" s="9">
        <f t="shared" si="18"/>
        <v>342</v>
      </c>
      <c r="V42" s="9">
        <f t="shared" si="18"/>
        <v>343</v>
      </c>
      <c r="W42" s="9">
        <f t="shared" si="18"/>
        <v>685</v>
      </c>
      <c r="X42" s="9">
        <f t="shared" si="18"/>
        <v>338</v>
      </c>
      <c r="Y42" s="9">
        <f t="shared" si="18"/>
        <v>290</v>
      </c>
      <c r="Z42" s="9">
        <f t="shared" si="18"/>
        <v>628</v>
      </c>
      <c r="AA42" s="9">
        <f t="shared" si="18"/>
        <v>420</v>
      </c>
      <c r="AB42" s="9">
        <f t="shared" si="18"/>
        <v>388</v>
      </c>
      <c r="AC42" s="9">
        <f t="shared" si="18"/>
        <v>808</v>
      </c>
      <c r="AD42" s="9">
        <f t="shared" si="18"/>
        <v>243</v>
      </c>
      <c r="AE42" s="9">
        <f t="shared" si="18"/>
        <v>213</v>
      </c>
      <c r="AF42" s="9">
        <f t="shared" si="18"/>
        <v>456</v>
      </c>
      <c r="AG42" s="9">
        <f t="shared" si="18"/>
        <v>207</v>
      </c>
      <c r="AH42" s="9">
        <f t="shared" si="18"/>
        <v>218</v>
      </c>
      <c r="AI42" s="9">
        <f t="shared" si="18"/>
        <v>425</v>
      </c>
    </row>
    <row r="43" spans="1:35">
      <c r="A43" s="5">
        <v>38</v>
      </c>
      <c r="B43" s="13" t="s">
        <v>53</v>
      </c>
      <c r="C43" s="7">
        <f t="shared" si="1"/>
        <v>1051</v>
      </c>
      <c r="D43" s="7">
        <f t="shared" si="1"/>
        <v>1005</v>
      </c>
      <c r="E43" s="11">
        <f t="shared" si="12"/>
        <v>2056</v>
      </c>
      <c r="F43" s="9">
        <v>95</v>
      </c>
      <c r="G43" s="9">
        <v>89</v>
      </c>
      <c r="H43" s="9">
        <f t="shared" si="2"/>
        <v>184</v>
      </c>
      <c r="I43" s="9">
        <v>140</v>
      </c>
      <c r="J43" s="9">
        <v>143</v>
      </c>
      <c r="K43" s="9">
        <f t="shared" si="3"/>
        <v>283</v>
      </c>
      <c r="L43" s="9">
        <v>111</v>
      </c>
      <c r="M43" s="9">
        <v>106</v>
      </c>
      <c r="N43" s="9">
        <f t="shared" si="4"/>
        <v>217</v>
      </c>
      <c r="O43" s="9">
        <v>69</v>
      </c>
      <c r="P43" s="9">
        <v>67</v>
      </c>
      <c r="Q43" s="9">
        <f t="shared" si="5"/>
        <v>136</v>
      </c>
      <c r="R43" s="9">
        <f>ROUND('[8]5'!N44,0)</f>
        <v>148</v>
      </c>
      <c r="S43" s="9">
        <f>ROUND('[8]5'!O44,0)</f>
        <v>144</v>
      </c>
      <c r="T43" s="9">
        <f t="shared" si="6"/>
        <v>292</v>
      </c>
      <c r="U43" s="9">
        <v>107</v>
      </c>
      <c r="V43" s="9">
        <v>107</v>
      </c>
      <c r="W43" s="9">
        <f t="shared" si="11"/>
        <v>214</v>
      </c>
      <c r="X43" s="9">
        <v>107</v>
      </c>
      <c r="Y43" s="9">
        <v>91</v>
      </c>
      <c r="Z43" s="9">
        <f t="shared" si="7"/>
        <v>198</v>
      </c>
      <c r="AA43" s="9">
        <v>132</v>
      </c>
      <c r="AB43" s="9">
        <v>122</v>
      </c>
      <c r="AC43" s="9">
        <f t="shared" si="8"/>
        <v>254</v>
      </c>
      <c r="AD43" s="9">
        <v>77</v>
      </c>
      <c r="AE43" s="9">
        <v>67</v>
      </c>
      <c r="AF43" s="9">
        <f t="shared" si="9"/>
        <v>144</v>
      </c>
      <c r="AG43" s="9">
        <v>65</v>
      </c>
      <c r="AH43" s="9">
        <v>69</v>
      </c>
      <c r="AI43" s="9">
        <f t="shared" si="10"/>
        <v>134</v>
      </c>
    </row>
    <row r="44" spans="1:35">
      <c r="A44" s="5">
        <v>39</v>
      </c>
      <c r="B44" s="13" t="s">
        <v>54</v>
      </c>
      <c r="C44" s="7">
        <f t="shared" si="1"/>
        <v>0</v>
      </c>
      <c r="D44" s="7">
        <f t="shared" si="1"/>
        <v>2689</v>
      </c>
      <c r="E44" s="11">
        <f t="shared" si="12"/>
        <v>2689</v>
      </c>
      <c r="F44" s="9">
        <v>0</v>
      </c>
      <c r="G44" s="9">
        <v>238</v>
      </c>
      <c r="H44" s="9">
        <f t="shared" si="2"/>
        <v>238</v>
      </c>
      <c r="I44" s="9">
        <v>0</v>
      </c>
      <c r="J44" s="9">
        <v>383</v>
      </c>
      <c r="K44" s="9">
        <f t="shared" si="3"/>
        <v>383</v>
      </c>
      <c r="L44" s="9">
        <v>0</v>
      </c>
      <c r="M44" s="9">
        <v>283</v>
      </c>
      <c r="N44" s="9">
        <f t="shared" si="4"/>
        <v>283</v>
      </c>
      <c r="O44" s="9">
        <v>0</v>
      </c>
      <c r="P44" s="9">
        <v>179</v>
      </c>
      <c r="Q44" s="9">
        <f t="shared" si="5"/>
        <v>179</v>
      </c>
      <c r="R44" s="9">
        <f>ROUND('[8]5'!N45,0)</f>
        <v>0</v>
      </c>
      <c r="S44" s="9">
        <f>ROUND('[8]5'!O45,0)</f>
        <v>386</v>
      </c>
      <c r="T44" s="9">
        <f t="shared" si="6"/>
        <v>386</v>
      </c>
      <c r="U44" s="9">
        <v>0</v>
      </c>
      <c r="V44" s="9">
        <v>288</v>
      </c>
      <c r="W44" s="9">
        <f t="shared" si="11"/>
        <v>288</v>
      </c>
      <c r="X44" s="9">
        <v>0</v>
      </c>
      <c r="Y44" s="9">
        <v>244</v>
      </c>
      <c r="Z44" s="9">
        <f t="shared" si="7"/>
        <v>244</v>
      </c>
      <c r="AA44" s="9">
        <v>0</v>
      </c>
      <c r="AB44" s="9">
        <v>326</v>
      </c>
      <c r="AC44" s="9">
        <f t="shared" si="8"/>
        <v>326</v>
      </c>
      <c r="AD44" s="9">
        <v>0</v>
      </c>
      <c r="AE44" s="9">
        <v>178</v>
      </c>
      <c r="AF44" s="9">
        <f t="shared" si="9"/>
        <v>178</v>
      </c>
      <c r="AG44" s="9">
        <v>0</v>
      </c>
      <c r="AH44" s="9">
        <v>184</v>
      </c>
      <c r="AI44" s="9">
        <f t="shared" si="10"/>
        <v>184</v>
      </c>
    </row>
    <row r="45" spans="1:35">
      <c r="A45" s="5">
        <v>40</v>
      </c>
      <c r="B45" s="13" t="s">
        <v>55</v>
      </c>
      <c r="C45" s="7">
        <f t="shared" si="1"/>
        <v>0</v>
      </c>
      <c r="D45" s="7">
        <f t="shared" si="1"/>
        <v>1510</v>
      </c>
      <c r="E45" s="11">
        <f t="shared" si="12"/>
        <v>1510</v>
      </c>
      <c r="F45" s="9">
        <v>0</v>
      </c>
      <c r="G45" s="9">
        <v>133</v>
      </c>
      <c r="H45" s="9">
        <f t="shared" si="2"/>
        <v>133</v>
      </c>
      <c r="I45" s="9">
        <v>0</v>
      </c>
      <c r="J45" s="9">
        <v>215</v>
      </c>
      <c r="K45" s="9">
        <f t="shared" si="3"/>
        <v>215</v>
      </c>
      <c r="L45" s="9">
        <v>0</v>
      </c>
      <c r="M45" s="9">
        <v>159</v>
      </c>
      <c r="N45" s="9">
        <f t="shared" si="4"/>
        <v>159</v>
      </c>
      <c r="O45" s="9">
        <v>0</v>
      </c>
      <c r="P45" s="9">
        <v>101</v>
      </c>
      <c r="Q45" s="9">
        <f t="shared" si="5"/>
        <v>101</v>
      </c>
      <c r="R45" s="9">
        <f>ROUND('[8]5'!N46,0)</f>
        <v>0</v>
      </c>
      <c r="S45" s="9">
        <f>ROUND('[8]5'!O46,0)</f>
        <v>217</v>
      </c>
      <c r="T45" s="9">
        <f t="shared" si="6"/>
        <v>217</v>
      </c>
      <c r="U45" s="9">
        <v>0</v>
      </c>
      <c r="V45" s="9">
        <v>162</v>
      </c>
      <c r="W45" s="9">
        <f t="shared" si="11"/>
        <v>162</v>
      </c>
      <c r="X45" s="9">
        <v>0</v>
      </c>
      <c r="Y45" s="9">
        <v>137</v>
      </c>
      <c r="Z45" s="9">
        <f t="shared" si="7"/>
        <v>137</v>
      </c>
      <c r="AA45" s="9">
        <v>0</v>
      </c>
      <c r="AB45" s="9">
        <v>183</v>
      </c>
      <c r="AC45" s="9">
        <f t="shared" si="8"/>
        <v>183</v>
      </c>
      <c r="AD45" s="9">
        <v>0</v>
      </c>
      <c r="AE45" s="9">
        <v>100</v>
      </c>
      <c r="AF45" s="9">
        <f t="shared" si="9"/>
        <v>100</v>
      </c>
      <c r="AG45" s="9">
        <v>0</v>
      </c>
      <c r="AH45" s="9">
        <v>103</v>
      </c>
      <c r="AI45" s="9">
        <f t="shared" si="10"/>
        <v>103</v>
      </c>
    </row>
    <row r="46" spans="1:35">
      <c r="A46" s="5">
        <v>41</v>
      </c>
      <c r="B46" s="13" t="s">
        <v>56</v>
      </c>
      <c r="C46" s="7">
        <f t="shared" si="1"/>
        <v>0</v>
      </c>
      <c r="D46" s="7">
        <f t="shared" si="1"/>
        <v>2244</v>
      </c>
      <c r="E46" s="11">
        <f t="shared" si="12"/>
        <v>2244</v>
      </c>
      <c r="F46" s="9">
        <v>0</v>
      </c>
      <c r="G46" s="9">
        <v>198</v>
      </c>
      <c r="H46" s="9">
        <f t="shared" si="2"/>
        <v>198</v>
      </c>
      <c r="I46" s="9">
        <v>0</v>
      </c>
      <c r="J46" s="9">
        <v>320</v>
      </c>
      <c r="K46" s="9">
        <f t="shared" si="3"/>
        <v>320</v>
      </c>
      <c r="L46" s="9">
        <v>0</v>
      </c>
      <c r="M46" s="9">
        <v>236</v>
      </c>
      <c r="N46" s="9">
        <f t="shared" si="4"/>
        <v>236</v>
      </c>
      <c r="O46" s="9">
        <v>0</v>
      </c>
      <c r="P46" s="9">
        <v>150</v>
      </c>
      <c r="Q46" s="9">
        <f t="shared" si="5"/>
        <v>150</v>
      </c>
      <c r="R46" s="9">
        <f>ROUND('[8]5'!N47,0)</f>
        <v>0</v>
      </c>
      <c r="S46" s="9">
        <f>ROUND('[8]5'!O47,0)</f>
        <v>322</v>
      </c>
      <c r="T46" s="9">
        <f t="shared" si="6"/>
        <v>322</v>
      </c>
      <c r="U46" s="9">
        <v>0</v>
      </c>
      <c r="V46" s="9">
        <v>240</v>
      </c>
      <c r="W46" s="9">
        <f t="shared" si="11"/>
        <v>240</v>
      </c>
      <c r="X46" s="9">
        <v>0</v>
      </c>
      <c r="Y46" s="9">
        <v>204</v>
      </c>
      <c r="Z46" s="9">
        <f t="shared" si="7"/>
        <v>204</v>
      </c>
      <c r="AA46" s="9">
        <v>0</v>
      </c>
      <c r="AB46" s="9">
        <v>272</v>
      </c>
      <c r="AC46" s="9">
        <f t="shared" si="8"/>
        <v>272</v>
      </c>
      <c r="AD46" s="9">
        <v>0</v>
      </c>
      <c r="AE46" s="9">
        <v>149</v>
      </c>
      <c r="AF46" s="9">
        <f t="shared" si="9"/>
        <v>149</v>
      </c>
      <c r="AG46" s="9">
        <v>0</v>
      </c>
      <c r="AH46" s="9">
        <v>153</v>
      </c>
      <c r="AI46" s="9">
        <f t="shared" si="10"/>
        <v>153</v>
      </c>
    </row>
    <row r="47" spans="1:35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 t="shared" si="1"/>
        <v>1893</v>
      </c>
      <c r="F47" s="9">
        <v>0</v>
      </c>
      <c r="G47" s="9">
        <v>0</v>
      </c>
      <c r="H47" s="9">
        <v>169</v>
      </c>
      <c r="I47" s="9">
        <v>0</v>
      </c>
      <c r="J47" s="9">
        <v>0</v>
      </c>
      <c r="K47" s="9">
        <v>261</v>
      </c>
      <c r="L47" s="9">
        <v>0</v>
      </c>
      <c r="M47" s="9">
        <v>0</v>
      </c>
      <c r="N47" s="9">
        <v>200</v>
      </c>
      <c r="O47" s="9">
        <v>0</v>
      </c>
      <c r="P47" s="9">
        <v>0</v>
      </c>
      <c r="Q47" s="9">
        <v>125</v>
      </c>
      <c r="R47" s="9">
        <f>ROUND('[8]5'!N48,0)</f>
        <v>0</v>
      </c>
      <c r="S47" s="9">
        <f>ROUND('[8]5'!O48,0)</f>
        <v>0</v>
      </c>
      <c r="T47" s="9">
        <v>269</v>
      </c>
      <c r="U47" s="9">
        <v>0</v>
      </c>
      <c r="V47" s="9">
        <v>0</v>
      </c>
      <c r="W47" s="9">
        <v>198</v>
      </c>
      <c r="X47" s="9">
        <v>0</v>
      </c>
      <c r="Y47" s="9">
        <v>0</v>
      </c>
      <c r="Z47" s="9">
        <v>182</v>
      </c>
      <c r="AA47" s="9">
        <v>0</v>
      </c>
      <c r="AB47" s="9">
        <v>0</v>
      </c>
      <c r="AC47" s="9">
        <v>234</v>
      </c>
      <c r="AD47" s="9">
        <v>0</v>
      </c>
      <c r="AE47" s="9">
        <v>0</v>
      </c>
      <c r="AF47" s="9">
        <v>132</v>
      </c>
      <c r="AG47" s="9">
        <v>0</v>
      </c>
      <c r="AH47" s="9">
        <v>0</v>
      </c>
      <c r="AI47" s="9">
        <v>123</v>
      </c>
    </row>
    <row r="48" spans="1:35">
      <c r="A48" s="5">
        <v>43</v>
      </c>
      <c r="B48" s="6" t="s">
        <v>58</v>
      </c>
      <c r="C48" s="7">
        <f t="shared" si="1"/>
        <v>864</v>
      </c>
      <c r="D48" s="7">
        <f t="shared" si="1"/>
        <v>834</v>
      </c>
      <c r="E48" s="11">
        <f t="shared" si="12"/>
        <v>1698</v>
      </c>
      <c r="F48" s="9">
        <v>78</v>
      </c>
      <c r="G48" s="9">
        <v>74</v>
      </c>
      <c r="H48" s="9">
        <f t="shared" si="2"/>
        <v>152</v>
      </c>
      <c r="I48" s="9">
        <v>115</v>
      </c>
      <c r="J48" s="9">
        <v>119</v>
      </c>
      <c r="K48" s="9">
        <f t="shared" ref="K48:K50" si="19">SUM(I48:J48)</f>
        <v>234</v>
      </c>
      <c r="L48" s="9">
        <v>91</v>
      </c>
      <c r="M48" s="9">
        <v>88</v>
      </c>
      <c r="N48" s="9">
        <f t="shared" ref="N48:N50" si="20">SUM(L48:M48)</f>
        <v>179</v>
      </c>
      <c r="O48" s="9">
        <v>57</v>
      </c>
      <c r="P48" s="9">
        <v>56</v>
      </c>
      <c r="Q48" s="9">
        <f t="shared" ref="Q48:Q50" si="21">SUM(O48:P48)</f>
        <v>113</v>
      </c>
      <c r="R48" s="9">
        <f>ROUND('[8]5'!N49,0)</f>
        <v>122</v>
      </c>
      <c r="S48" s="9">
        <f>ROUND('[8]5'!O49,0)</f>
        <v>119</v>
      </c>
      <c r="T48" s="9">
        <f t="shared" ref="T48:T50" si="22">SUM(R48:S48)</f>
        <v>241</v>
      </c>
      <c r="U48" s="9">
        <v>88</v>
      </c>
      <c r="V48" s="9">
        <v>89</v>
      </c>
      <c r="W48" s="9">
        <f t="shared" ref="W48:W50" si="23">SUM(U48:V48)</f>
        <v>177</v>
      </c>
      <c r="X48" s="9">
        <v>87</v>
      </c>
      <c r="Y48" s="9">
        <v>76</v>
      </c>
      <c r="Z48" s="9">
        <f t="shared" ref="Z48:Z50" si="24">SUM(X48:Y48)</f>
        <v>163</v>
      </c>
      <c r="AA48" s="9">
        <v>109</v>
      </c>
      <c r="AB48" s="9">
        <v>101</v>
      </c>
      <c r="AC48" s="9">
        <f t="shared" ref="AC48:AC50" si="25">SUM(AA48:AB48)</f>
        <v>210</v>
      </c>
      <c r="AD48" s="9">
        <v>63</v>
      </c>
      <c r="AE48" s="9">
        <v>55</v>
      </c>
      <c r="AF48" s="9">
        <f t="shared" ref="AF48:AF50" si="26">SUM(AD48:AE48)</f>
        <v>118</v>
      </c>
      <c r="AG48" s="9">
        <v>54</v>
      </c>
      <c r="AH48" s="9">
        <v>57</v>
      </c>
      <c r="AI48" s="9">
        <f t="shared" ref="AI48:AI50" si="27">SUM(AG48:AH48)</f>
        <v>111</v>
      </c>
    </row>
    <row r="49" spans="1:35">
      <c r="A49" s="5">
        <v>44</v>
      </c>
      <c r="B49" s="6" t="s">
        <v>59</v>
      </c>
      <c r="C49" s="7">
        <f t="shared" si="1"/>
        <v>459</v>
      </c>
      <c r="D49" s="7">
        <f t="shared" si="1"/>
        <v>456</v>
      </c>
      <c r="E49" s="11">
        <f t="shared" si="12"/>
        <v>915</v>
      </c>
      <c r="F49" s="9">
        <v>42</v>
      </c>
      <c r="G49" s="9">
        <v>40</v>
      </c>
      <c r="H49" s="9">
        <f t="shared" si="2"/>
        <v>82</v>
      </c>
      <c r="I49" s="9">
        <v>61</v>
      </c>
      <c r="J49" s="9">
        <v>65</v>
      </c>
      <c r="K49" s="9">
        <f t="shared" si="19"/>
        <v>126</v>
      </c>
      <c r="L49" s="9">
        <v>49</v>
      </c>
      <c r="M49" s="9">
        <v>48</v>
      </c>
      <c r="N49" s="9">
        <f t="shared" si="20"/>
        <v>97</v>
      </c>
      <c r="O49" s="9">
        <v>30</v>
      </c>
      <c r="P49" s="9">
        <v>30</v>
      </c>
      <c r="Q49" s="9">
        <f t="shared" si="21"/>
        <v>60</v>
      </c>
      <c r="R49" s="9">
        <f>ROUND('[8]5'!N50,0)</f>
        <v>65</v>
      </c>
      <c r="S49" s="9">
        <f>ROUND('[8]5'!O50,0)</f>
        <v>66</v>
      </c>
      <c r="T49" s="9">
        <f t="shared" si="22"/>
        <v>131</v>
      </c>
      <c r="U49" s="9">
        <v>47</v>
      </c>
      <c r="V49" s="9">
        <v>49</v>
      </c>
      <c r="W49" s="9">
        <f t="shared" si="23"/>
        <v>96</v>
      </c>
      <c r="X49" s="9">
        <v>46</v>
      </c>
      <c r="Y49" s="9">
        <v>42</v>
      </c>
      <c r="Z49" s="9">
        <f t="shared" si="24"/>
        <v>88</v>
      </c>
      <c r="AA49" s="9">
        <v>58</v>
      </c>
      <c r="AB49" s="9">
        <v>55</v>
      </c>
      <c r="AC49" s="9">
        <f t="shared" si="25"/>
        <v>113</v>
      </c>
      <c r="AD49" s="9">
        <v>33</v>
      </c>
      <c r="AE49" s="9">
        <v>30</v>
      </c>
      <c r="AF49" s="9">
        <f t="shared" si="26"/>
        <v>63</v>
      </c>
      <c r="AG49" s="9">
        <v>28</v>
      </c>
      <c r="AH49" s="9">
        <v>31</v>
      </c>
      <c r="AI49" s="9">
        <f t="shared" si="27"/>
        <v>59</v>
      </c>
    </row>
    <row r="50" spans="1:35">
      <c r="A50" s="5">
        <v>45</v>
      </c>
      <c r="B50" s="6" t="s">
        <v>60</v>
      </c>
      <c r="C50" s="7">
        <f t="shared" si="1"/>
        <v>158</v>
      </c>
      <c r="D50" s="7">
        <f t="shared" si="1"/>
        <v>165</v>
      </c>
      <c r="E50" s="11">
        <f t="shared" si="12"/>
        <v>323</v>
      </c>
      <c r="F50" s="9">
        <v>14</v>
      </c>
      <c r="G50" s="9">
        <v>15</v>
      </c>
      <c r="H50" s="9">
        <f t="shared" si="2"/>
        <v>29</v>
      </c>
      <c r="I50" s="9">
        <v>21</v>
      </c>
      <c r="J50" s="9">
        <v>23</v>
      </c>
      <c r="K50" s="9">
        <f t="shared" si="19"/>
        <v>44</v>
      </c>
      <c r="L50" s="9">
        <v>17</v>
      </c>
      <c r="M50" s="9">
        <v>17</v>
      </c>
      <c r="N50" s="9">
        <f t="shared" si="20"/>
        <v>34</v>
      </c>
      <c r="O50" s="9">
        <v>10</v>
      </c>
      <c r="P50" s="9">
        <v>11</v>
      </c>
      <c r="Q50" s="9">
        <f t="shared" si="21"/>
        <v>21</v>
      </c>
      <c r="R50" s="9">
        <f>ROUND('[8]5'!N51,0)</f>
        <v>22</v>
      </c>
      <c r="S50" s="9">
        <f>ROUND('[8]5'!O51,0)</f>
        <v>24</v>
      </c>
      <c r="T50" s="9">
        <f t="shared" si="22"/>
        <v>46</v>
      </c>
      <c r="U50" s="9">
        <v>16</v>
      </c>
      <c r="V50" s="9">
        <v>18</v>
      </c>
      <c r="W50" s="9">
        <f t="shared" si="23"/>
        <v>34</v>
      </c>
      <c r="X50" s="9">
        <v>16</v>
      </c>
      <c r="Y50" s="9">
        <v>15</v>
      </c>
      <c r="Z50" s="9">
        <f t="shared" si="24"/>
        <v>31</v>
      </c>
      <c r="AA50" s="9">
        <v>20</v>
      </c>
      <c r="AB50" s="9">
        <v>20</v>
      </c>
      <c r="AC50" s="9">
        <f t="shared" si="25"/>
        <v>40</v>
      </c>
      <c r="AD50" s="9">
        <v>12</v>
      </c>
      <c r="AE50" s="9">
        <v>11</v>
      </c>
      <c r="AF50" s="9">
        <f t="shared" si="26"/>
        <v>23</v>
      </c>
      <c r="AG50" s="9">
        <v>10</v>
      </c>
      <c r="AH50" s="9">
        <v>11</v>
      </c>
      <c r="AI50" s="9">
        <f t="shared" si="27"/>
        <v>21</v>
      </c>
    </row>
    <row r="51" spans="1:35">
      <c r="A51" s="5">
        <v>46</v>
      </c>
      <c r="B51" s="14" t="s">
        <v>61</v>
      </c>
      <c r="C51" s="7">
        <f t="shared" si="1"/>
        <v>5188</v>
      </c>
      <c r="D51" s="7">
        <f t="shared" si="1"/>
        <v>4984</v>
      </c>
      <c r="E51" s="11">
        <f>SUM(C51:D51)</f>
        <v>10172</v>
      </c>
      <c r="F51" s="9">
        <f t="shared" ref="F51:AI51" si="28">F49+F37+F23+F16+F14</f>
        <v>471</v>
      </c>
      <c r="G51" s="9">
        <f t="shared" si="28"/>
        <v>440</v>
      </c>
      <c r="H51" s="9">
        <f t="shared" si="28"/>
        <v>911</v>
      </c>
      <c r="I51" s="9">
        <f t="shared" si="28"/>
        <v>691</v>
      </c>
      <c r="J51" s="9">
        <f t="shared" si="28"/>
        <v>709</v>
      </c>
      <c r="K51" s="9">
        <f t="shared" si="28"/>
        <v>1400</v>
      </c>
      <c r="L51" s="9">
        <f t="shared" si="28"/>
        <v>550</v>
      </c>
      <c r="M51" s="9">
        <f t="shared" si="28"/>
        <v>524</v>
      </c>
      <c r="N51" s="9">
        <f t="shared" si="28"/>
        <v>1074</v>
      </c>
      <c r="O51" s="9">
        <f t="shared" si="28"/>
        <v>341</v>
      </c>
      <c r="P51" s="9">
        <f t="shared" si="28"/>
        <v>332</v>
      </c>
      <c r="Q51" s="9">
        <f t="shared" si="28"/>
        <v>673</v>
      </c>
      <c r="R51" s="9">
        <f t="shared" si="28"/>
        <v>730</v>
      </c>
      <c r="S51" s="9">
        <f t="shared" si="28"/>
        <v>714</v>
      </c>
      <c r="T51" s="9">
        <f t="shared" si="28"/>
        <v>1444</v>
      </c>
      <c r="U51" s="9">
        <f t="shared" si="28"/>
        <v>530</v>
      </c>
      <c r="V51" s="9">
        <f t="shared" si="28"/>
        <v>534</v>
      </c>
      <c r="W51" s="9">
        <f t="shared" si="28"/>
        <v>1064</v>
      </c>
      <c r="X51" s="9">
        <f t="shared" si="28"/>
        <v>525</v>
      </c>
      <c r="Y51" s="9">
        <f t="shared" si="28"/>
        <v>454</v>
      </c>
      <c r="Z51" s="9">
        <f t="shared" si="28"/>
        <v>979</v>
      </c>
      <c r="AA51" s="9">
        <f t="shared" si="28"/>
        <v>653</v>
      </c>
      <c r="AB51" s="9">
        <f t="shared" si="28"/>
        <v>605</v>
      </c>
      <c r="AC51" s="9">
        <f t="shared" si="28"/>
        <v>1258</v>
      </c>
      <c r="AD51" s="9">
        <f t="shared" si="28"/>
        <v>376</v>
      </c>
      <c r="AE51" s="9">
        <f t="shared" si="28"/>
        <v>332</v>
      </c>
      <c r="AF51" s="9">
        <f t="shared" si="28"/>
        <v>708</v>
      </c>
      <c r="AG51" s="9">
        <f t="shared" si="28"/>
        <v>321</v>
      </c>
      <c r="AH51" s="9">
        <f t="shared" si="28"/>
        <v>340</v>
      </c>
      <c r="AI51" s="9">
        <f t="shared" si="28"/>
        <v>661</v>
      </c>
    </row>
  </sheetData>
  <mergeCells count="13">
    <mergeCell ref="AG4:AI4"/>
    <mergeCell ref="O4:Q4"/>
    <mergeCell ref="R4:T4"/>
    <mergeCell ref="U4:W4"/>
    <mergeCell ref="X4:Z4"/>
    <mergeCell ref="AA4:AC4"/>
    <mergeCell ref="AD4:AF4"/>
    <mergeCell ref="L4:N4"/>
    <mergeCell ref="A4:A5"/>
    <mergeCell ref="B4:B5"/>
    <mergeCell ref="C4:E4"/>
    <mergeCell ref="F4:H4"/>
    <mergeCell ref="I4:K4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topLeftCell="A10" zoomScale="70" zoomScaleNormal="70" workbookViewId="0">
      <selection activeCell="E51" sqref="E51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1" style="2" bestFit="1" customWidth="1"/>
    <col min="4" max="4" width="13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6.8984375" style="2" bestFit="1" customWidth="1"/>
    <col min="27" max="27" width="10.3984375" style="2" bestFit="1" customWidth="1"/>
    <col min="28" max="28" width="13.19921875" style="2" bestFit="1" customWidth="1"/>
    <col min="29" max="29" width="8.09765625" style="2" bestFit="1" customWidth="1"/>
    <col min="30" max="30" width="10.3984375" style="2" bestFit="1" customWidth="1"/>
    <col min="31" max="31" width="13.19921875" style="2" bestFit="1" customWidth="1"/>
    <col min="32" max="32" width="6.8984375" style="2" bestFit="1" customWidth="1"/>
    <col min="33" max="33" width="10.3984375" style="2" bestFit="1" customWidth="1"/>
    <col min="34" max="34" width="13.19921875" style="2" bestFit="1" customWidth="1"/>
    <col min="35" max="35" width="6.8984375" style="2" bestFit="1" customWidth="1"/>
    <col min="36" max="36" width="10.3984375" style="2" bestFit="1" customWidth="1"/>
    <col min="37" max="37" width="13.19921875" style="2" bestFit="1" customWidth="1"/>
    <col min="38" max="38" width="8.09765625" style="2" bestFit="1" customWidth="1"/>
    <col min="39" max="39" width="10.3984375" style="2" bestFit="1" customWidth="1"/>
    <col min="40" max="40" width="13.19921875" style="2" bestFit="1" customWidth="1"/>
    <col min="41" max="41" width="6.8984375" style="2" bestFit="1" customWidth="1"/>
    <col min="42" max="42" width="10.3984375" style="2" bestFit="1" customWidth="1"/>
    <col min="43" max="43" width="13.19921875" style="2" bestFit="1" customWidth="1"/>
    <col min="44" max="44" width="6.8984375" style="2" bestFit="1" customWidth="1"/>
    <col min="45" max="45" width="10.3984375" style="2" bestFit="1" customWidth="1"/>
    <col min="46" max="46" width="13.19921875" style="2" bestFit="1" customWidth="1"/>
    <col min="47" max="47" width="8.09765625" style="2" bestFit="1" customWidth="1"/>
    <col min="48" max="48" width="10.3984375" style="2" bestFit="1" customWidth="1"/>
    <col min="49" max="49" width="13.19921875" style="2" bestFit="1" customWidth="1"/>
    <col min="50" max="50" width="6.8984375" style="2" bestFit="1" customWidth="1"/>
    <col min="51" max="51" width="10.3984375" style="2" bestFit="1" customWidth="1"/>
    <col min="52" max="52" width="13.19921875" style="2" bestFit="1" customWidth="1"/>
    <col min="53" max="53" width="6.8984375" style="2" bestFit="1" customWidth="1"/>
    <col min="54" max="54" width="10.3984375" style="2" bestFit="1" customWidth="1"/>
    <col min="55" max="55" width="13.19921875" style="2" bestFit="1" customWidth="1"/>
    <col min="56" max="56" width="8.09765625" style="2" bestFit="1" customWidth="1"/>
    <col min="57" max="57" width="10.3984375" style="2" bestFit="1" customWidth="1"/>
    <col min="58" max="58" width="13.19921875" style="2" bestFit="1" customWidth="1"/>
    <col min="59" max="59" width="6.8984375" style="2" bestFit="1" customWidth="1"/>
    <col min="60" max="60" width="10.3984375" style="2" bestFit="1" customWidth="1"/>
    <col min="61" max="61" width="13.19921875" style="2" bestFit="1" customWidth="1"/>
    <col min="62" max="62" width="6.8984375" style="2" bestFit="1" customWidth="1"/>
    <col min="63" max="16384" width="8" style="2"/>
  </cols>
  <sheetData>
    <row r="1" spans="1:62">
      <c r="A1" s="22" t="s">
        <v>207</v>
      </c>
    </row>
    <row r="2" spans="1:62">
      <c r="A2" s="22" t="s">
        <v>204</v>
      </c>
    </row>
    <row r="4" spans="1:62">
      <c r="A4" s="26" t="s">
        <v>0</v>
      </c>
      <c r="B4" s="26" t="s">
        <v>1</v>
      </c>
      <c r="C4" s="28" t="s">
        <v>200</v>
      </c>
      <c r="D4" s="29"/>
      <c r="E4" s="29"/>
      <c r="F4" s="25" t="s">
        <v>145</v>
      </c>
      <c r="G4" s="25"/>
      <c r="H4" s="25"/>
      <c r="I4" s="25" t="s">
        <v>146</v>
      </c>
      <c r="J4" s="25"/>
      <c r="K4" s="25"/>
      <c r="L4" s="25" t="s">
        <v>147</v>
      </c>
      <c r="M4" s="25"/>
      <c r="N4" s="25"/>
      <c r="O4" s="25" t="s">
        <v>148</v>
      </c>
      <c r="P4" s="25"/>
      <c r="Q4" s="25"/>
      <c r="R4" s="25" t="s">
        <v>149</v>
      </c>
      <c r="S4" s="25"/>
      <c r="T4" s="25"/>
      <c r="U4" s="25" t="s">
        <v>150</v>
      </c>
      <c r="V4" s="25"/>
      <c r="W4" s="25"/>
      <c r="X4" s="25" t="s">
        <v>151</v>
      </c>
      <c r="Y4" s="25"/>
      <c r="Z4" s="25"/>
      <c r="AA4" s="25" t="s">
        <v>152</v>
      </c>
      <c r="AB4" s="25"/>
      <c r="AC4" s="25"/>
      <c r="AD4" s="25" t="s">
        <v>153</v>
      </c>
      <c r="AE4" s="25"/>
      <c r="AF4" s="25"/>
      <c r="AG4" s="25" t="s">
        <v>154</v>
      </c>
      <c r="AH4" s="25"/>
      <c r="AI4" s="25"/>
      <c r="AJ4" s="25" t="s">
        <v>155</v>
      </c>
      <c r="AK4" s="25"/>
      <c r="AL4" s="25"/>
      <c r="AM4" s="25" t="s">
        <v>156</v>
      </c>
      <c r="AN4" s="25"/>
      <c r="AO4" s="25"/>
      <c r="AP4" s="25" t="s">
        <v>157</v>
      </c>
      <c r="AQ4" s="25"/>
      <c r="AR4" s="25"/>
      <c r="AS4" s="25" t="s">
        <v>158</v>
      </c>
      <c r="AT4" s="25"/>
      <c r="AU4" s="25"/>
      <c r="AV4" s="25" t="s">
        <v>159</v>
      </c>
      <c r="AW4" s="25"/>
      <c r="AX4" s="25"/>
      <c r="AY4" s="25" t="s">
        <v>160</v>
      </c>
      <c r="AZ4" s="25"/>
      <c r="BA4" s="25"/>
      <c r="BB4" s="25" t="s">
        <v>161</v>
      </c>
      <c r="BC4" s="25"/>
      <c r="BD4" s="25"/>
      <c r="BE4" s="25" t="s">
        <v>162</v>
      </c>
      <c r="BF4" s="25"/>
      <c r="BG4" s="25"/>
      <c r="BH4" s="25" t="s">
        <v>163</v>
      </c>
      <c r="BI4" s="25"/>
      <c r="BJ4" s="25"/>
    </row>
    <row r="5" spans="1:62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  <c r="AA5" s="1" t="s">
        <v>13</v>
      </c>
      <c r="AB5" s="1" t="s">
        <v>14</v>
      </c>
      <c r="AC5" s="1" t="s">
        <v>15</v>
      </c>
      <c r="AD5" s="1" t="s">
        <v>13</v>
      </c>
      <c r="AE5" s="1" t="s">
        <v>14</v>
      </c>
      <c r="AF5" s="1" t="s">
        <v>15</v>
      </c>
      <c r="AG5" s="1" t="s">
        <v>13</v>
      </c>
      <c r="AH5" s="1" t="s">
        <v>14</v>
      </c>
      <c r="AI5" s="1" t="s">
        <v>15</v>
      </c>
      <c r="AJ5" s="1" t="s">
        <v>13</v>
      </c>
      <c r="AK5" s="1" t="s">
        <v>14</v>
      </c>
      <c r="AL5" s="1" t="s">
        <v>15</v>
      </c>
      <c r="AM5" s="1" t="s">
        <v>13</v>
      </c>
      <c r="AN5" s="1" t="s">
        <v>14</v>
      </c>
      <c r="AO5" s="1" t="s">
        <v>15</v>
      </c>
      <c r="AP5" s="1" t="s">
        <v>13</v>
      </c>
      <c r="AQ5" s="1" t="s">
        <v>14</v>
      </c>
      <c r="AR5" s="1" t="s">
        <v>15</v>
      </c>
      <c r="AS5" s="1" t="s">
        <v>13</v>
      </c>
      <c r="AT5" s="1" t="s">
        <v>14</v>
      </c>
      <c r="AU5" s="1" t="s">
        <v>15</v>
      </c>
      <c r="AV5" s="1" t="s">
        <v>13</v>
      </c>
      <c r="AW5" s="1" t="s">
        <v>14</v>
      </c>
      <c r="AX5" s="1" t="s">
        <v>15</v>
      </c>
      <c r="AY5" s="1" t="s">
        <v>13</v>
      </c>
      <c r="AZ5" s="1" t="s">
        <v>14</v>
      </c>
      <c r="BA5" s="1" t="s">
        <v>15</v>
      </c>
      <c r="BB5" s="1" t="s">
        <v>13</v>
      </c>
      <c r="BC5" s="1" t="s">
        <v>14</v>
      </c>
      <c r="BD5" s="1" t="s">
        <v>15</v>
      </c>
      <c r="BE5" s="1" t="s">
        <v>13</v>
      </c>
      <c r="BF5" s="1" t="s">
        <v>14</v>
      </c>
      <c r="BG5" s="1" t="s">
        <v>15</v>
      </c>
      <c r="BH5" s="1" t="s">
        <v>13</v>
      </c>
      <c r="BI5" s="1" t="s">
        <v>14</v>
      </c>
      <c r="BJ5" s="1" t="s">
        <v>15</v>
      </c>
    </row>
    <row r="6" spans="1:62">
      <c r="A6" s="5">
        <v>1</v>
      </c>
      <c r="B6" s="6" t="s">
        <v>16</v>
      </c>
      <c r="C6" s="7">
        <f>F6+I6+L6+O6+R6+U6+X6+BB6+BE6+BH6+AA6+AD6+AG6+AJ6+AM6+AP6+AS6+AV6+AY6</f>
        <v>0</v>
      </c>
      <c r="D6" s="7">
        <f>G6+J6+M6+P6+S6+V6+Y6+BC6+BF6+BI6+AB6+AE6+AH6+AK6+AN6+AQ6+AT6+AW6+AZ6</f>
        <v>481</v>
      </c>
      <c r="E6" s="8">
        <f>SUM(C6:D6)</f>
        <v>481</v>
      </c>
      <c r="F6" s="9">
        <v>0</v>
      </c>
      <c r="G6" s="9">
        <v>37</v>
      </c>
      <c r="H6" s="9">
        <f>SUM(F6:G6)</f>
        <v>37</v>
      </c>
      <c r="I6" s="9">
        <v>0</v>
      </c>
      <c r="J6" s="9">
        <v>13</v>
      </c>
      <c r="K6" s="9">
        <f>SUM(I6:J6)</f>
        <v>13</v>
      </c>
      <c r="L6" s="9">
        <v>0</v>
      </c>
      <c r="M6" s="9">
        <v>38</v>
      </c>
      <c r="N6" s="9">
        <f>SUM(L6:M6)</f>
        <v>38</v>
      </c>
      <c r="O6" s="9">
        <v>0</v>
      </c>
      <c r="P6" s="9">
        <v>15</v>
      </c>
      <c r="Q6" s="9">
        <f>SUM(O6:P6)</f>
        <v>15</v>
      </c>
      <c r="R6" s="9">
        <v>0</v>
      </c>
      <c r="S6" s="9">
        <v>32</v>
      </c>
      <c r="T6" s="9">
        <f>SUM(R6:S6)</f>
        <v>32</v>
      </c>
      <c r="U6" s="9">
        <v>0</v>
      </c>
      <c r="V6" s="9">
        <v>32</v>
      </c>
      <c r="W6" s="9">
        <f t="shared" ref="W6:W7" si="0">SUM(U6:V6)</f>
        <v>32</v>
      </c>
      <c r="X6" s="9">
        <v>0</v>
      </c>
      <c r="Y6" s="9">
        <v>19</v>
      </c>
      <c r="Z6" s="9">
        <f>SUM(X6:Y6)</f>
        <v>19</v>
      </c>
      <c r="AA6" s="9">
        <v>0</v>
      </c>
      <c r="AB6" s="9">
        <v>23</v>
      </c>
      <c r="AC6" s="9">
        <f>SUM(AA6:AB6)</f>
        <v>23</v>
      </c>
      <c r="AD6" s="9">
        <v>0</v>
      </c>
      <c r="AE6" s="9">
        <v>33</v>
      </c>
      <c r="AF6" s="9">
        <f>SUM(AD6:AE6)</f>
        <v>33</v>
      </c>
      <c r="AG6" s="9">
        <v>0</v>
      </c>
      <c r="AH6" s="9">
        <v>23</v>
      </c>
      <c r="AI6" s="9">
        <f>SUM(AG6:AH6)</f>
        <v>23</v>
      </c>
      <c r="AJ6" s="9">
        <v>0</v>
      </c>
      <c r="AK6" s="9">
        <v>29</v>
      </c>
      <c r="AL6" s="9">
        <f>SUM(AJ6:AK6)</f>
        <v>29</v>
      </c>
      <c r="AM6" s="9">
        <v>0</v>
      </c>
      <c r="AN6" s="9">
        <v>30</v>
      </c>
      <c r="AO6" s="9">
        <f>SUM(AM6:AN6)</f>
        <v>30</v>
      </c>
      <c r="AP6" s="9">
        <v>0</v>
      </c>
      <c r="AQ6" s="9">
        <v>45</v>
      </c>
      <c r="AR6" s="9">
        <f>SUM(AP6:AQ6)</f>
        <v>45</v>
      </c>
      <c r="AS6" s="9">
        <v>0</v>
      </c>
      <c r="AT6" s="9">
        <v>28</v>
      </c>
      <c r="AU6" s="9">
        <f>SUM(AS6:AT6)</f>
        <v>28</v>
      </c>
      <c r="AV6" s="9">
        <v>0</v>
      </c>
      <c r="AW6" s="9">
        <v>13</v>
      </c>
      <c r="AX6" s="9">
        <f>SUM(AV6:AW6)</f>
        <v>13</v>
      </c>
      <c r="AY6" s="9">
        <v>0</v>
      </c>
      <c r="AZ6" s="9">
        <v>16</v>
      </c>
      <c r="BA6" s="9">
        <f>SUM(AY6:AZ6)</f>
        <v>16</v>
      </c>
      <c r="BB6" s="9">
        <v>0</v>
      </c>
      <c r="BC6" s="9">
        <v>22</v>
      </c>
      <c r="BD6" s="9">
        <f>SUM(BB6:BC6)</f>
        <v>22</v>
      </c>
      <c r="BE6" s="9">
        <v>0</v>
      </c>
      <c r="BF6" s="9">
        <v>21</v>
      </c>
      <c r="BG6" s="9">
        <f>SUM(BE6:BF6)</f>
        <v>21</v>
      </c>
      <c r="BH6" s="9">
        <v>0</v>
      </c>
      <c r="BI6" s="9">
        <v>12</v>
      </c>
      <c r="BJ6" s="9">
        <f>SUM(BH6:BI6)</f>
        <v>12</v>
      </c>
    </row>
    <row r="7" spans="1:62">
      <c r="A7" s="5">
        <v>2</v>
      </c>
      <c r="B7" s="10" t="s">
        <v>17</v>
      </c>
      <c r="C7" s="7">
        <f t="shared" ref="C7:D51" si="1">F7+I7+L7+O7+R7+U7+X7+BB7+BE7+BH7+AA7+AD7+AG7+AJ7+AM7+AP7+AS7+AV7+AY7</f>
        <v>0</v>
      </c>
      <c r="D7" s="7">
        <f t="shared" si="1"/>
        <v>478</v>
      </c>
      <c r="E7" s="11">
        <f>SUM(C7:D7)</f>
        <v>478</v>
      </c>
      <c r="F7" s="9">
        <v>0</v>
      </c>
      <c r="G7" s="9">
        <v>37</v>
      </c>
      <c r="H7" s="9">
        <f t="shared" ref="H7:H50" si="2">SUM(F7:G7)</f>
        <v>37</v>
      </c>
      <c r="I7" s="9">
        <v>0</v>
      </c>
      <c r="J7" s="9">
        <v>13</v>
      </c>
      <c r="K7" s="9">
        <f t="shared" ref="K7:K46" si="3">SUM(I7:J7)</f>
        <v>13</v>
      </c>
      <c r="L7" s="9">
        <v>0</v>
      </c>
      <c r="M7" s="9">
        <v>37</v>
      </c>
      <c r="N7" s="9">
        <f t="shared" ref="N7:N46" si="4">SUM(L7:M7)</f>
        <v>37</v>
      </c>
      <c r="O7" s="9">
        <v>0</v>
      </c>
      <c r="P7" s="9">
        <v>15</v>
      </c>
      <c r="Q7" s="9">
        <f t="shared" ref="Q7:Q46" si="5">SUM(O7:P7)</f>
        <v>15</v>
      </c>
      <c r="R7" s="9">
        <v>0</v>
      </c>
      <c r="S7" s="9">
        <v>32</v>
      </c>
      <c r="T7" s="9">
        <f t="shared" ref="T7:T46" si="6">SUM(R7:S7)</f>
        <v>32</v>
      </c>
      <c r="U7" s="9">
        <v>0</v>
      </c>
      <c r="V7" s="9">
        <v>32</v>
      </c>
      <c r="W7" s="9">
        <f t="shared" si="0"/>
        <v>32</v>
      </c>
      <c r="X7" s="9">
        <v>0</v>
      </c>
      <c r="Y7" s="9">
        <v>19</v>
      </c>
      <c r="Z7" s="9">
        <f t="shared" ref="Z7:Z46" si="7">SUM(X7:Y7)</f>
        <v>19</v>
      </c>
      <c r="AA7" s="9">
        <v>0</v>
      </c>
      <c r="AB7" s="9">
        <v>23</v>
      </c>
      <c r="AC7" s="9">
        <f t="shared" ref="AC7" si="8">SUM(AA7:AB7)</f>
        <v>23</v>
      </c>
      <c r="AD7" s="9">
        <v>0</v>
      </c>
      <c r="AE7" s="9">
        <v>33</v>
      </c>
      <c r="AF7" s="9">
        <f t="shared" ref="AF7" si="9">SUM(AD7:AE7)</f>
        <v>33</v>
      </c>
      <c r="AG7" s="9">
        <v>0</v>
      </c>
      <c r="AH7" s="9">
        <v>23</v>
      </c>
      <c r="AI7" s="9">
        <f t="shared" ref="AI7" si="10">SUM(AG7:AH7)</f>
        <v>23</v>
      </c>
      <c r="AJ7" s="9">
        <v>0</v>
      </c>
      <c r="AK7" s="9">
        <v>28</v>
      </c>
      <c r="AL7" s="9">
        <f t="shared" ref="AL7" si="11">SUM(AJ7:AK7)</f>
        <v>28</v>
      </c>
      <c r="AM7" s="9">
        <v>0</v>
      </c>
      <c r="AN7" s="9">
        <v>30</v>
      </c>
      <c r="AO7" s="9">
        <f t="shared" ref="AO7" si="12">SUM(AM7:AN7)</f>
        <v>30</v>
      </c>
      <c r="AP7" s="9">
        <v>0</v>
      </c>
      <c r="AQ7" s="9">
        <v>45</v>
      </c>
      <c r="AR7" s="9">
        <f t="shared" ref="AR7" si="13">SUM(AP7:AQ7)</f>
        <v>45</v>
      </c>
      <c r="AS7" s="9">
        <v>0</v>
      </c>
      <c r="AT7" s="9">
        <v>28</v>
      </c>
      <c r="AU7" s="9">
        <f t="shared" ref="AU7" si="14">SUM(AS7:AT7)</f>
        <v>28</v>
      </c>
      <c r="AV7" s="9">
        <v>0</v>
      </c>
      <c r="AW7" s="9">
        <v>13</v>
      </c>
      <c r="AX7" s="9">
        <f t="shared" ref="AX7" si="15">SUM(AV7:AW7)</f>
        <v>13</v>
      </c>
      <c r="AY7" s="9">
        <v>0</v>
      </c>
      <c r="AZ7" s="9">
        <v>16</v>
      </c>
      <c r="BA7" s="9">
        <f t="shared" ref="BA7" si="16">SUM(AY7:AZ7)</f>
        <v>16</v>
      </c>
      <c r="BB7" s="9">
        <v>0</v>
      </c>
      <c r="BC7" s="9">
        <v>21</v>
      </c>
      <c r="BD7" s="9">
        <f t="shared" ref="BD7:BD46" si="17">SUM(BB7:BC7)</f>
        <v>21</v>
      </c>
      <c r="BE7" s="9">
        <v>0</v>
      </c>
      <c r="BF7" s="9">
        <v>21</v>
      </c>
      <c r="BG7" s="9">
        <f t="shared" ref="BG7:BG46" si="18">SUM(BE7:BF7)</f>
        <v>21</v>
      </c>
      <c r="BH7" s="9">
        <v>0</v>
      </c>
      <c r="BI7" s="9">
        <v>12</v>
      </c>
      <c r="BJ7" s="9">
        <f t="shared" ref="BJ7:BJ46" si="19">SUM(BH7:BI7)</f>
        <v>12</v>
      </c>
    </row>
    <row r="8" spans="1:62">
      <c r="A8" s="5">
        <v>3</v>
      </c>
      <c r="B8" s="6" t="s">
        <v>18</v>
      </c>
      <c r="C8" s="7">
        <f t="shared" si="1"/>
        <v>0</v>
      </c>
      <c r="D8" s="7">
        <f t="shared" si="1"/>
        <v>0</v>
      </c>
      <c r="E8" s="12">
        <f>H8+K8+N8+Q8+T8+W8+Z8+BD8+BG8+BJ8+AC8+AF8+AI8+AL8+AO8+AR8+AU8+AX8+BA8</f>
        <v>466</v>
      </c>
      <c r="F8" s="9">
        <v>0</v>
      </c>
      <c r="G8" s="9">
        <v>0</v>
      </c>
      <c r="H8" s="9">
        <v>35</v>
      </c>
      <c r="I8" s="9">
        <v>0</v>
      </c>
      <c r="J8" s="9">
        <v>0</v>
      </c>
      <c r="K8" s="9">
        <v>13</v>
      </c>
      <c r="L8" s="9">
        <v>0</v>
      </c>
      <c r="M8" s="9">
        <v>0</v>
      </c>
      <c r="N8" s="9">
        <v>36</v>
      </c>
      <c r="O8" s="9">
        <v>0</v>
      </c>
      <c r="P8" s="9">
        <v>0</v>
      </c>
      <c r="Q8" s="9">
        <v>15</v>
      </c>
      <c r="R8" s="9">
        <v>0</v>
      </c>
      <c r="S8" s="9">
        <v>0</v>
      </c>
      <c r="T8" s="9">
        <v>30</v>
      </c>
      <c r="U8" s="9">
        <v>0</v>
      </c>
      <c r="V8" s="9">
        <v>0</v>
      </c>
      <c r="W8" s="9">
        <v>32</v>
      </c>
      <c r="X8" s="9">
        <v>0</v>
      </c>
      <c r="Y8" s="9">
        <v>0</v>
      </c>
      <c r="Z8" s="9">
        <v>19</v>
      </c>
      <c r="AA8" s="9">
        <v>0</v>
      </c>
      <c r="AB8" s="9">
        <v>0</v>
      </c>
      <c r="AC8" s="9">
        <v>23</v>
      </c>
      <c r="AD8" s="9">
        <v>0</v>
      </c>
      <c r="AE8" s="9">
        <v>0</v>
      </c>
      <c r="AF8" s="9">
        <v>32</v>
      </c>
      <c r="AG8" s="9">
        <v>0</v>
      </c>
      <c r="AH8" s="9">
        <v>0</v>
      </c>
      <c r="AI8" s="9">
        <v>22</v>
      </c>
      <c r="AJ8" s="9">
        <v>0</v>
      </c>
      <c r="AK8" s="9">
        <v>0</v>
      </c>
      <c r="AL8" s="9">
        <v>27</v>
      </c>
      <c r="AM8" s="9">
        <v>0</v>
      </c>
      <c r="AN8" s="9">
        <v>0</v>
      </c>
      <c r="AO8" s="9">
        <v>29</v>
      </c>
      <c r="AP8" s="9">
        <v>0</v>
      </c>
      <c r="AQ8" s="9">
        <v>0</v>
      </c>
      <c r="AR8" s="9">
        <v>44</v>
      </c>
      <c r="AS8" s="9">
        <v>0</v>
      </c>
      <c r="AT8" s="9">
        <v>0</v>
      </c>
      <c r="AU8" s="15">
        <v>28</v>
      </c>
      <c r="AV8" s="9">
        <v>0</v>
      </c>
      <c r="AW8" s="9">
        <v>0</v>
      </c>
      <c r="AX8" s="9">
        <v>13</v>
      </c>
      <c r="AY8" s="9">
        <v>0</v>
      </c>
      <c r="AZ8" s="9">
        <v>0</v>
      </c>
      <c r="BA8" s="9">
        <v>15</v>
      </c>
      <c r="BB8" s="9">
        <v>0</v>
      </c>
      <c r="BC8" s="9">
        <v>0</v>
      </c>
      <c r="BD8" s="9">
        <v>21</v>
      </c>
      <c r="BE8" s="9">
        <v>0</v>
      </c>
      <c r="BF8" s="9">
        <v>0</v>
      </c>
      <c r="BG8" s="9">
        <v>20</v>
      </c>
      <c r="BH8" s="9">
        <v>0</v>
      </c>
      <c r="BI8" s="9">
        <v>0</v>
      </c>
      <c r="BJ8" s="9">
        <v>12</v>
      </c>
    </row>
    <row r="9" spans="1:62">
      <c r="A9" s="5">
        <v>4</v>
      </c>
      <c r="B9" s="13" t="s">
        <v>19</v>
      </c>
      <c r="C9" s="7">
        <f t="shared" si="1"/>
        <v>222</v>
      </c>
      <c r="D9" s="7">
        <f t="shared" si="1"/>
        <v>221</v>
      </c>
      <c r="E9" s="11">
        <f>SUM(C9:D9)</f>
        <v>443</v>
      </c>
      <c r="F9" s="9">
        <v>16</v>
      </c>
      <c r="G9" s="9">
        <v>17</v>
      </c>
      <c r="H9" s="9">
        <f t="shared" si="2"/>
        <v>33</v>
      </c>
      <c r="I9" s="9">
        <v>6</v>
      </c>
      <c r="J9" s="9">
        <v>6</v>
      </c>
      <c r="K9" s="9">
        <f t="shared" si="3"/>
        <v>12</v>
      </c>
      <c r="L9" s="9">
        <v>17</v>
      </c>
      <c r="M9" s="9">
        <v>17</v>
      </c>
      <c r="N9" s="9">
        <f t="shared" si="4"/>
        <v>34</v>
      </c>
      <c r="O9" s="9">
        <v>7</v>
      </c>
      <c r="P9" s="9">
        <v>7</v>
      </c>
      <c r="Q9" s="9">
        <f t="shared" si="5"/>
        <v>14</v>
      </c>
      <c r="R9" s="9">
        <v>14</v>
      </c>
      <c r="S9" s="9">
        <v>14</v>
      </c>
      <c r="T9" s="9">
        <f t="shared" si="6"/>
        <v>28</v>
      </c>
      <c r="U9" s="9">
        <v>16</v>
      </c>
      <c r="V9" s="9">
        <v>15</v>
      </c>
      <c r="W9" s="9">
        <f t="shared" ref="W9:W46" si="20">SUM(U9:V9)</f>
        <v>31</v>
      </c>
      <c r="X9" s="9">
        <v>10</v>
      </c>
      <c r="Y9" s="9">
        <v>9</v>
      </c>
      <c r="Z9" s="9">
        <f t="shared" si="7"/>
        <v>19</v>
      </c>
      <c r="AA9" s="9">
        <v>11</v>
      </c>
      <c r="AB9" s="9">
        <v>11</v>
      </c>
      <c r="AC9" s="9">
        <f t="shared" ref="AC9:AC46" si="21">SUM(AA9:AB9)</f>
        <v>22</v>
      </c>
      <c r="AD9" s="9">
        <v>15</v>
      </c>
      <c r="AE9" s="9">
        <v>15</v>
      </c>
      <c r="AF9" s="9">
        <f t="shared" ref="AF9:AF46" si="22">SUM(AD9:AE9)</f>
        <v>30</v>
      </c>
      <c r="AG9" s="9">
        <v>10</v>
      </c>
      <c r="AH9" s="9">
        <v>11</v>
      </c>
      <c r="AI9" s="9">
        <f t="shared" ref="AI9:AI46" si="23">SUM(AG9:AH9)</f>
        <v>21</v>
      </c>
      <c r="AJ9" s="9">
        <v>13</v>
      </c>
      <c r="AK9" s="9">
        <v>13</v>
      </c>
      <c r="AL9" s="9">
        <f t="shared" ref="AL9:AL46" si="24">SUM(AJ9:AK9)</f>
        <v>26</v>
      </c>
      <c r="AM9" s="9">
        <v>14</v>
      </c>
      <c r="AN9" s="9">
        <v>14</v>
      </c>
      <c r="AO9" s="9">
        <f t="shared" ref="AO9:AO46" si="25">SUM(AM9:AN9)</f>
        <v>28</v>
      </c>
      <c r="AP9" s="9">
        <v>21</v>
      </c>
      <c r="AQ9" s="9">
        <v>21</v>
      </c>
      <c r="AR9" s="9">
        <f t="shared" ref="AR9:AR46" si="26">SUM(AP9:AQ9)</f>
        <v>42</v>
      </c>
      <c r="AS9" s="9">
        <v>14</v>
      </c>
      <c r="AT9" s="9">
        <v>13</v>
      </c>
      <c r="AU9" s="9">
        <f t="shared" ref="AU9:AU46" si="27">SUM(AS9:AT9)</f>
        <v>27</v>
      </c>
      <c r="AV9" s="9">
        <v>6</v>
      </c>
      <c r="AW9" s="9">
        <v>6</v>
      </c>
      <c r="AX9" s="9">
        <f t="shared" ref="AX9:AX46" si="28">SUM(AV9:AW9)</f>
        <v>12</v>
      </c>
      <c r="AY9" s="9">
        <v>7</v>
      </c>
      <c r="AZ9" s="9">
        <v>7</v>
      </c>
      <c r="BA9" s="9">
        <f t="shared" ref="BA9:BA46" si="29">SUM(AY9:AZ9)</f>
        <v>14</v>
      </c>
      <c r="BB9" s="9">
        <v>10</v>
      </c>
      <c r="BC9" s="9">
        <v>10</v>
      </c>
      <c r="BD9" s="9">
        <f t="shared" si="17"/>
        <v>20</v>
      </c>
      <c r="BE9" s="9">
        <v>9</v>
      </c>
      <c r="BF9" s="9">
        <v>9</v>
      </c>
      <c r="BG9" s="9">
        <f t="shared" si="18"/>
        <v>18</v>
      </c>
      <c r="BH9" s="9">
        <v>6</v>
      </c>
      <c r="BI9" s="9">
        <v>6</v>
      </c>
      <c r="BJ9" s="9">
        <f t="shared" si="19"/>
        <v>12</v>
      </c>
    </row>
    <row r="10" spans="1:62">
      <c r="A10" s="5">
        <v>5</v>
      </c>
      <c r="B10" s="13" t="s">
        <v>20</v>
      </c>
      <c r="C10" s="7">
        <f t="shared" si="1"/>
        <v>121</v>
      </c>
      <c r="D10" s="7">
        <f t="shared" si="1"/>
        <v>118</v>
      </c>
      <c r="E10" s="11">
        <f>SUM(C10:D10)</f>
        <v>239</v>
      </c>
      <c r="F10" s="9">
        <v>9</v>
      </c>
      <c r="G10" s="9">
        <v>9</v>
      </c>
      <c r="H10" s="9">
        <f t="shared" si="2"/>
        <v>18</v>
      </c>
      <c r="I10" s="9">
        <v>3</v>
      </c>
      <c r="J10" s="9">
        <v>3</v>
      </c>
      <c r="K10" s="9">
        <f t="shared" si="3"/>
        <v>6</v>
      </c>
      <c r="L10" s="9">
        <v>9</v>
      </c>
      <c r="M10" s="9">
        <v>9</v>
      </c>
      <c r="N10" s="9">
        <f t="shared" si="4"/>
        <v>18</v>
      </c>
      <c r="O10" s="9">
        <v>4</v>
      </c>
      <c r="P10" s="9">
        <v>4</v>
      </c>
      <c r="Q10" s="9">
        <f t="shared" si="5"/>
        <v>8</v>
      </c>
      <c r="R10" s="9">
        <v>8</v>
      </c>
      <c r="S10" s="9">
        <v>8</v>
      </c>
      <c r="T10" s="9">
        <f t="shared" si="6"/>
        <v>16</v>
      </c>
      <c r="U10" s="9">
        <v>9</v>
      </c>
      <c r="V10" s="9">
        <v>8</v>
      </c>
      <c r="W10" s="9">
        <f t="shared" si="20"/>
        <v>17</v>
      </c>
      <c r="X10" s="9">
        <v>5</v>
      </c>
      <c r="Y10" s="9">
        <v>5</v>
      </c>
      <c r="Z10" s="9">
        <f t="shared" si="7"/>
        <v>10</v>
      </c>
      <c r="AA10" s="9">
        <v>6</v>
      </c>
      <c r="AB10" s="9">
        <v>6</v>
      </c>
      <c r="AC10" s="9">
        <f t="shared" si="21"/>
        <v>12</v>
      </c>
      <c r="AD10" s="9">
        <v>8</v>
      </c>
      <c r="AE10" s="9">
        <v>8</v>
      </c>
      <c r="AF10" s="9">
        <f t="shared" si="22"/>
        <v>16</v>
      </c>
      <c r="AG10" s="9">
        <v>6</v>
      </c>
      <c r="AH10" s="9">
        <v>6</v>
      </c>
      <c r="AI10" s="9">
        <f t="shared" si="23"/>
        <v>12</v>
      </c>
      <c r="AJ10" s="9">
        <v>7</v>
      </c>
      <c r="AK10" s="9">
        <v>7</v>
      </c>
      <c r="AL10" s="9">
        <f t="shared" si="24"/>
        <v>14</v>
      </c>
      <c r="AM10" s="9">
        <v>7</v>
      </c>
      <c r="AN10" s="9">
        <v>7</v>
      </c>
      <c r="AO10" s="9">
        <f t="shared" si="25"/>
        <v>14</v>
      </c>
      <c r="AP10" s="9">
        <v>12</v>
      </c>
      <c r="AQ10" s="9">
        <v>11</v>
      </c>
      <c r="AR10" s="9">
        <f t="shared" si="26"/>
        <v>23</v>
      </c>
      <c r="AS10" s="9">
        <v>8</v>
      </c>
      <c r="AT10" s="9">
        <v>7</v>
      </c>
      <c r="AU10" s="9">
        <f t="shared" si="27"/>
        <v>15</v>
      </c>
      <c r="AV10" s="9">
        <v>3</v>
      </c>
      <c r="AW10" s="9">
        <v>3</v>
      </c>
      <c r="AX10" s="9">
        <f t="shared" si="28"/>
        <v>6</v>
      </c>
      <c r="AY10" s="9">
        <v>4</v>
      </c>
      <c r="AZ10" s="9">
        <v>4</v>
      </c>
      <c r="BA10" s="9">
        <f t="shared" si="29"/>
        <v>8</v>
      </c>
      <c r="BB10" s="9">
        <v>5</v>
      </c>
      <c r="BC10" s="9">
        <v>5</v>
      </c>
      <c r="BD10" s="9">
        <f t="shared" si="17"/>
        <v>10</v>
      </c>
      <c r="BE10" s="9">
        <v>5</v>
      </c>
      <c r="BF10" s="9">
        <v>5</v>
      </c>
      <c r="BG10" s="9">
        <f t="shared" si="18"/>
        <v>10</v>
      </c>
      <c r="BH10" s="9">
        <v>3</v>
      </c>
      <c r="BI10" s="9">
        <v>3</v>
      </c>
      <c r="BJ10" s="9">
        <f t="shared" si="19"/>
        <v>6</v>
      </c>
    </row>
    <row r="11" spans="1:62">
      <c r="A11" s="5">
        <v>6</v>
      </c>
      <c r="B11" s="13" t="s">
        <v>21</v>
      </c>
      <c r="C11" s="7">
        <f t="shared" si="1"/>
        <v>33</v>
      </c>
      <c r="D11" s="7">
        <f t="shared" si="1"/>
        <v>33</v>
      </c>
      <c r="E11" s="11">
        <f t="shared" ref="E11:E50" si="30">SUM(C11:D11)</f>
        <v>66</v>
      </c>
      <c r="F11" s="9">
        <v>2</v>
      </c>
      <c r="G11" s="9">
        <v>3</v>
      </c>
      <c r="H11" s="9">
        <f t="shared" si="2"/>
        <v>5</v>
      </c>
      <c r="I11" s="9">
        <v>1</v>
      </c>
      <c r="J11" s="9">
        <v>1</v>
      </c>
      <c r="K11" s="9">
        <f t="shared" si="3"/>
        <v>2</v>
      </c>
      <c r="L11" s="9">
        <v>3</v>
      </c>
      <c r="M11" s="9">
        <v>3</v>
      </c>
      <c r="N11" s="9">
        <f t="shared" si="4"/>
        <v>6</v>
      </c>
      <c r="O11" s="9">
        <v>1</v>
      </c>
      <c r="P11" s="9">
        <v>1</v>
      </c>
      <c r="Q11" s="9">
        <f t="shared" si="5"/>
        <v>2</v>
      </c>
      <c r="R11" s="9">
        <v>2</v>
      </c>
      <c r="S11" s="9">
        <v>2</v>
      </c>
      <c r="T11" s="9">
        <f t="shared" si="6"/>
        <v>4</v>
      </c>
      <c r="U11" s="9">
        <v>2</v>
      </c>
      <c r="V11" s="9">
        <v>2</v>
      </c>
      <c r="W11" s="9">
        <f t="shared" si="20"/>
        <v>4</v>
      </c>
      <c r="X11" s="9">
        <v>1</v>
      </c>
      <c r="Y11" s="9">
        <v>1</v>
      </c>
      <c r="Z11" s="9">
        <f t="shared" si="7"/>
        <v>2</v>
      </c>
      <c r="AA11" s="9">
        <v>2</v>
      </c>
      <c r="AB11" s="9">
        <v>2</v>
      </c>
      <c r="AC11" s="9">
        <f t="shared" si="21"/>
        <v>4</v>
      </c>
      <c r="AD11" s="9">
        <v>2</v>
      </c>
      <c r="AE11" s="9">
        <v>2</v>
      </c>
      <c r="AF11" s="9">
        <f t="shared" si="22"/>
        <v>4</v>
      </c>
      <c r="AG11" s="9">
        <v>2</v>
      </c>
      <c r="AH11" s="9">
        <v>2</v>
      </c>
      <c r="AI11" s="9">
        <f t="shared" si="23"/>
        <v>4</v>
      </c>
      <c r="AJ11" s="9">
        <v>2</v>
      </c>
      <c r="AK11" s="9">
        <v>2</v>
      </c>
      <c r="AL11" s="9">
        <f t="shared" si="24"/>
        <v>4</v>
      </c>
      <c r="AM11" s="9">
        <v>2</v>
      </c>
      <c r="AN11" s="9">
        <v>2</v>
      </c>
      <c r="AO11" s="9">
        <f t="shared" si="25"/>
        <v>4</v>
      </c>
      <c r="AP11" s="9">
        <v>3</v>
      </c>
      <c r="AQ11" s="9">
        <v>3</v>
      </c>
      <c r="AR11" s="9">
        <f t="shared" si="26"/>
        <v>6</v>
      </c>
      <c r="AS11" s="9">
        <v>2</v>
      </c>
      <c r="AT11" s="9">
        <v>2</v>
      </c>
      <c r="AU11" s="9">
        <f t="shared" si="27"/>
        <v>4</v>
      </c>
      <c r="AV11" s="9">
        <v>1</v>
      </c>
      <c r="AW11" s="9">
        <v>1</v>
      </c>
      <c r="AX11" s="9">
        <f t="shared" si="28"/>
        <v>2</v>
      </c>
      <c r="AY11" s="9">
        <v>1</v>
      </c>
      <c r="AZ11" s="9">
        <v>1</v>
      </c>
      <c r="BA11" s="9">
        <f t="shared" si="29"/>
        <v>2</v>
      </c>
      <c r="BB11" s="9">
        <v>2</v>
      </c>
      <c r="BC11" s="9">
        <v>1</v>
      </c>
      <c r="BD11" s="9">
        <f t="shared" si="17"/>
        <v>3</v>
      </c>
      <c r="BE11" s="9">
        <v>1</v>
      </c>
      <c r="BF11" s="9">
        <v>1</v>
      </c>
      <c r="BG11" s="9">
        <f t="shared" si="18"/>
        <v>2</v>
      </c>
      <c r="BH11" s="9">
        <v>1</v>
      </c>
      <c r="BI11" s="9">
        <v>1</v>
      </c>
      <c r="BJ11" s="9">
        <f t="shared" si="19"/>
        <v>2</v>
      </c>
    </row>
    <row r="12" spans="1:62">
      <c r="A12" s="5">
        <v>7</v>
      </c>
      <c r="B12" s="13" t="s">
        <v>22</v>
      </c>
      <c r="C12" s="7">
        <f t="shared" si="1"/>
        <v>452</v>
      </c>
      <c r="D12" s="7">
        <f t="shared" si="1"/>
        <v>442</v>
      </c>
      <c r="E12" s="11">
        <f t="shared" si="30"/>
        <v>894</v>
      </c>
      <c r="F12" s="9">
        <v>33</v>
      </c>
      <c r="G12" s="9">
        <v>34</v>
      </c>
      <c r="H12" s="9">
        <f t="shared" si="2"/>
        <v>67</v>
      </c>
      <c r="I12" s="9">
        <v>12</v>
      </c>
      <c r="J12" s="9">
        <v>12</v>
      </c>
      <c r="K12" s="9">
        <f t="shared" si="3"/>
        <v>24</v>
      </c>
      <c r="L12" s="9">
        <v>34</v>
      </c>
      <c r="M12" s="9">
        <v>35</v>
      </c>
      <c r="N12" s="9">
        <f t="shared" si="4"/>
        <v>69</v>
      </c>
      <c r="O12" s="9">
        <v>14</v>
      </c>
      <c r="P12" s="9">
        <v>14</v>
      </c>
      <c r="Q12" s="9">
        <f t="shared" si="5"/>
        <v>28</v>
      </c>
      <c r="R12" s="9">
        <v>29</v>
      </c>
      <c r="S12" s="9">
        <v>29</v>
      </c>
      <c r="T12" s="9">
        <f t="shared" si="6"/>
        <v>58</v>
      </c>
      <c r="U12" s="9">
        <v>32</v>
      </c>
      <c r="V12" s="9">
        <v>29</v>
      </c>
      <c r="W12" s="9">
        <f t="shared" si="20"/>
        <v>61</v>
      </c>
      <c r="X12" s="9">
        <v>20</v>
      </c>
      <c r="Y12" s="9">
        <v>18</v>
      </c>
      <c r="Z12" s="9">
        <f t="shared" si="7"/>
        <v>38</v>
      </c>
      <c r="AA12" s="9">
        <v>23</v>
      </c>
      <c r="AB12" s="9">
        <v>21</v>
      </c>
      <c r="AC12" s="9">
        <f t="shared" si="21"/>
        <v>44</v>
      </c>
      <c r="AD12" s="9">
        <v>31</v>
      </c>
      <c r="AE12" s="9">
        <v>30</v>
      </c>
      <c r="AF12" s="9">
        <f t="shared" si="22"/>
        <v>61</v>
      </c>
      <c r="AG12" s="9">
        <v>21</v>
      </c>
      <c r="AH12" s="9">
        <v>21</v>
      </c>
      <c r="AI12" s="9">
        <f t="shared" si="23"/>
        <v>42</v>
      </c>
      <c r="AJ12" s="9">
        <v>26</v>
      </c>
      <c r="AK12" s="9">
        <v>26</v>
      </c>
      <c r="AL12" s="9">
        <f t="shared" si="24"/>
        <v>52</v>
      </c>
      <c r="AM12" s="9">
        <v>27</v>
      </c>
      <c r="AN12" s="9">
        <v>28</v>
      </c>
      <c r="AO12" s="9">
        <f t="shared" si="25"/>
        <v>55</v>
      </c>
      <c r="AP12" s="9">
        <v>43</v>
      </c>
      <c r="AQ12" s="9">
        <v>42</v>
      </c>
      <c r="AR12" s="9">
        <f t="shared" si="26"/>
        <v>85</v>
      </c>
      <c r="AS12" s="9">
        <v>29</v>
      </c>
      <c r="AT12" s="9">
        <v>26</v>
      </c>
      <c r="AU12" s="9">
        <f t="shared" si="27"/>
        <v>55</v>
      </c>
      <c r="AV12" s="9">
        <v>12</v>
      </c>
      <c r="AW12" s="9">
        <v>12</v>
      </c>
      <c r="AX12" s="9">
        <f t="shared" si="28"/>
        <v>24</v>
      </c>
      <c r="AY12" s="9">
        <v>15</v>
      </c>
      <c r="AZ12" s="9">
        <v>15</v>
      </c>
      <c r="BA12" s="9">
        <f t="shared" si="29"/>
        <v>30</v>
      </c>
      <c r="BB12" s="9">
        <v>20</v>
      </c>
      <c r="BC12" s="9">
        <v>20</v>
      </c>
      <c r="BD12" s="9">
        <f t="shared" si="17"/>
        <v>40</v>
      </c>
      <c r="BE12" s="9">
        <v>19</v>
      </c>
      <c r="BF12" s="9">
        <v>19</v>
      </c>
      <c r="BG12" s="9">
        <f t="shared" si="18"/>
        <v>38</v>
      </c>
      <c r="BH12" s="9">
        <v>12</v>
      </c>
      <c r="BI12" s="9">
        <v>11</v>
      </c>
      <c r="BJ12" s="9">
        <f t="shared" si="19"/>
        <v>23</v>
      </c>
    </row>
    <row r="13" spans="1:62">
      <c r="A13" s="5">
        <v>8</v>
      </c>
      <c r="B13" s="13" t="s">
        <v>23</v>
      </c>
      <c r="C13" s="7">
        <f t="shared" si="1"/>
        <v>683</v>
      </c>
      <c r="D13" s="7">
        <f t="shared" si="1"/>
        <v>665</v>
      </c>
      <c r="E13" s="11">
        <f t="shared" si="30"/>
        <v>1348</v>
      </c>
      <c r="F13" s="9">
        <v>50</v>
      </c>
      <c r="G13" s="9">
        <v>51</v>
      </c>
      <c r="H13" s="9">
        <f t="shared" si="2"/>
        <v>101</v>
      </c>
      <c r="I13" s="9">
        <v>19</v>
      </c>
      <c r="J13" s="9">
        <v>18</v>
      </c>
      <c r="K13" s="9">
        <f t="shared" si="3"/>
        <v>37</v>
      </c>
      <c r="L13" s="9">
        <v>52</v>
      </c>
      <c r="M13" s="9">
        <v>52</v>
      </c>
      <c r="N13" s="9">
        <f t="shared" si="4"/>
        <v>104</v>
      </c>
      <c r="O13" s="9">
        <v>22</v>
      </c>
      <c r="P13" s="9">
        <v>21</v>
      </c>
      <c r="Q13" s="9">
        <f t="shared" si="5"/>
        <v>43</v>
      </c>
      <c r="R13" s="9">
        <v>43</v>
      </c>
      <c r="S13" s="9">
        <v>44</v>
      </c>
      <c r="T13" s="9">
        <f t="shared" si="6"/>
        <v>87</v>
      </c>
      <c r="U13" s="9">
        <v>49</v>
      </c>
      <c r="V13" s="9">
        <v>44</v>
      </c>
      <c r="W13" s="9">
        <f t="shared" si="20"/>
        <v>93</v>
      </c>
      <c r="X13" s="9">
        <v>30</v>
      </c>
      <c r="Y13" s="9">
        <v>26</v>
      </c>
      <c r="Z13" s="9">
        <f t="shared" si="7"/>
        <v>56</v>
      </c>
      <c r="AA13" s="9">
        <v>35</v>
      </c>
      <c r="AB13" s="9">
        <v>32</v>
      </c>
      <c r="AC13" s="9">
        <f t="shared" si="21"/>
        <v>67</v>
      </c>
      <c r="AD13" s="9">
        <v>46</v>
      </c>
      <c r="AE13" s="9">
        <v>46</v>
      </c>
      <c r="AF13" s="9">
        <f t="shared" si="22"/>
        <v>92</v>
      </c>
      <c r="AG13" s="9">
        <v>31</v>
      </c>
      <c r="AH13" s="9">
        <v>32</v>
      </c>
      <c r="AI13" s="9">
        <f t="shared" si="23"/>
        <v>63</v>
      </c>
      <c r="AJ13" s="9">
        <v>40</v>
      </c>
      <c r="AK13" s="9">
        <v>39</v>
      </c>
      <c r="AL13" s="9">
        <f t="shared" si="24"/>
        <v>79</v>
      </c>
      <c r="AM13" s="9">
        <v>41</v>
      </c>
      <c r="AN13" s="9">
        <v>42</v>
      </c>
      <c r="AO13" s="9">
        <f t="shared" si="25"/>
        <v>83</v>
      </c>
      <c r="AP13" s="9">
        <v>64</v>
      </c>
      <c r="AQ13" s="9">
        <v>63</v>
      </c>
      <c r="AR13" s="9">
        <f t="shared" si="26"/>
        <v>127</v>
      </c>
      <c r="AS13" s="9">
        <v>43</v>
      </c>
      <c r="AT13" s="9">
        <v>39</v>
      </c>
      <c r="AU13" s="9">
        <f t="shared" si="27"/>
        <v>82</v>
      </c>
      <c r="AV13" s="9">
        <v>19</v>
      </c>
      <c r="AW13" s="9">
        <v>18</v>
      </c>
      <c r="AX13" s="9">
        <f t="shared" si="28"/>
        <v>37</v>
      </c>
      <c r="AY13" s="9">
        <v>22</v>
      </c>
      <c r="AZ13" s="9">
        <v>22</v>
      </c>
      <c r="BA13" s="9">
        <f t="shared" si="29"/>
        <v>44</v>
      </c>
      <c r="BB13" s="9">
        <v>31</v>
      </c>
      <c r="BC13" s="9">
        <v>30</v>
      </c>
      <c r="BD13" s="9">
        <f t="shared" si="17"/>
        <v>61</v>
      </c>
      <c r="BE13" s="9">
        <v>29</v>
      </c>
      <c r="BF13" s="9">
        <v>29</v>
      </c>
      <c r="BG13" s="9">
        <f t="shared" si="18"/>
        <v>58</v>
      </c>
      <c r="BH13" s="9">
        <v>17</v>
      </c>
      <c r="BI13" s="9">
        <v>17</v>
      </c>
      <c r="BJ13" s="9">
        <f t="shared" si="19"/>
        <v>34</v>
      </c>
    </row>
    <row r="14" spans="1:62">
      <c r="A14" s="5">
        <v>9</v>
      </c>
      <c r="B14" s="13" t="s">
        <v>24</v>
      </c>
      <c r="C14" s="7">
        <f t="shared" si="1"/>
        <v>1155</v>
      </c>
      <c r="D14" s="7">
        <f t="shared" si="1"/>
        <v>1121</v>
      </c>
      <c r="E14" s="11">
        <f t="shared" si="30"/>
        <v>2276</v>
      </c>
      <c r="F14" s="9">
        <v>84</v>
      </c>
      <c r="G14" s="9">
        <v>86</v>
      </c>
      <c r="H14" s="9">
        <f t="shared" si="2"/>
        <v>170</v>
      </c>
      <c r="I14" s="9">
        <v>32</v>
      </c>
      <c r="J14" s="9">
        <v>31</v>
      </c>
      <c r="K14" s="9">
        <f t="shared" si="3"/>
        <v>63</v>
      </c>
      <c r="L14" s="9">
        <v>88</v>
      </c>
      <c r="M14" s="9">
        <v>88</v>
      </c>
      <c r="N14" s="9">
        <f t="shared" si="4"/>
        <v>176</v>
      </c>
      <c r="O14" s="9">
        <v>37</v>
      </c>
      <c r="P14" s="9">
        <v>36</v>
      </c>
      <c r="Q14" s="9">
        <f t="shared" si="5"/>
        <v>73</v>
      </c>
      <c r="R14" s="9">
        <v>73</v>
      </c>
      <c r="S14" s="9">
        <v>74</v>
      </c>
      <c r="T14" s="9">
        <f t="shared" si="6"/>
        <v>147</v>
      </c>
      <c r="U14" s="9">
        <v>83</v>
      </c>
      <c r="V14" s="9">
        <v>75</v>
      </c>
      <c r="W14" s="9">
        <f t="shared" si="20"/>
        <v>158</v>
      </c>
      <c r="X14" s="9">
        <v>50</v>
      </c>
      <c r="Y14" s="9">
        <v>44</v>
      </c>
      <c r="Z14" s="9">
        <f t="shared" si="7"/>
        <v>94</v>
      </c>
      <c r="AA14" s="9">
        <v>59</v>
      </c>
      <c r="AB14" s="9">
        <v>54</v>
      </c>
      <c r="AC14" s="9">
        <f t="shared" si="21"/>
        <v>113</v>
      </c>
      <c r="AD14" s="9">
        <v>78</v>
      </c>
      <c r="AE14" s="9">
        <v>77</v>
      </c>
      <c r="AF14" s="9">
        <f t="shared" si="22"/>
        <v>155</v>
      </c>
      <c r="AG14" s="9">
        <v>53</v>
      </c>
      <c r="AH14" s="9">
        <v>54</v>
      </c>
      <c r="AI14" s="9">
        <f t="shared" si="23"/>
        <v>107</v>
      </c>
      <c r="AJ14" s="9">
        <v>67</v>
      </c>
      <c r="AK14" s="9">
        <v>66</v>
      </c>
      <c r="AL14" s="9">
        <f t="shared" si="24"/>
        <v>133</v>
      </c>
      <c r="AM14" s="9">
        <v>70</v>
      </c>
      <c r="AN14" s="9">
        <v>70</v>
      </c>
      <c r="AO14" s="9">
        <f t="shared" si="25"/>
        <v>140</v>
      </c>
      <c r="AP14" s="9">
        <v>109</v>
      </c>
      <c r="AQ14" s="9">
        <v>106</v>
      </c>
      <c r="AR14" s="9">
        <f t="shared" si="26"/>
        <v>215</v>
      </c>
      <c r="AS14" s="9">
        <v>73</v>
      </c>
      <c r="AT14" s="9">
        <v>66</v>
      </c>
      <c r="AU14" s="9">
        <f t="shared" si="27"/>
        <v>139</v>
      </c>
      <c r="AV14" s="9">
        <v>32</v>
      </c>
      <c r="AW14" s="9">
        <v>30</v>
      </c>
      <c r="AX14" s="9">
        <f t="shared" si="28"/>
        <v>62</v>
      </c>
      <c r="AY14" s="9">
        <v>37</v>
      </c>
      <c r="AZ14" s="9">
        <v>37</v>
      </c>
      <c r="BA14" s="9">
        <f t="shared" si="29"/>
        <v>74</v>
      </c>
      <c r="BB14" s="9">
        <v>52</v>
      </c>
      <c r="BC14" s="9">
        <v>50</v>
      </c>
      <c r="BD14" s="9">
        <f t="shared" si="17"/>
        <v>102</v>
      </c>
      <c r="BE14" s="9">
        <v>49</v>
      </c>
      <c r="BF14" s="9">
        <v>48</v>
      </c>
      <c r="BG14" s="9">
        <f t="shared" si="18"/>
        <v>97</v>
      </c>
      <c r="BH14" s="9">
        <v>29</v>
      </c>
      <c r="BI14" s="9">
        <v>29</v>
      </c>
      <c r="BJ14" s="9">
        <f t="shared" si="19"/>
        <v>58</v>
      </c>
    </row>
    <row r="15" spans="1:62">
      <c r="A15" s="5">
        <v>10</v>
      </c>
      <c r="B15" s="13" t="s">
        <v>25</v>
      </c>
      <c r="C15" s="7">
        <f t="shared" si="1"/>
        <v>930</v>
      </c>
      <c r="D15" s="7">
        <f t="shared" si="1"/>
        <v>903</v>
      </c>
      <c r="E15" s="11">
        <f t="shared" si="30"/>
        <v>1833</v>
      </c>
      <c r="F15" s="9">
        <v>68</v>
      </c>
      <c r="G15" s="9">
        <v>69</v>
      </c>
      <c r="H15" s="9">
        <f t="shared" si="2"/>
        <v>137</v>
      </c>
      <c r="I15" s="9">
        <v>26</v>
      </c>
      <c r="J15" s="9">
        <v>25</v>
      </c>
      <c r="K15" s="9">
        <f t="shared" si="3"/>
        <v>51</v>
      </c>
      <c r="L15" s="9">
        <v>71</v>
      </c>
      <c r="M15" s="9">
        <v>71</v>
      </c>
      <c r="N15" s="9">
        <f t="shared" si="4"/>
        <v>142</v>
      </c>
      <c r="O15" s="9">
        <v>29</v>
      </c>
      <c r="P15" s="9">
        <v>29</v>
      </c>
      <c r="Q15" s="9">
        <f t="shared" si="5"/>
        <v>58</v>
      </c>
      <c r="R15" s="9">
        <v>59</v>
      </c>
      <c r="S15" s="9">
        <v>60</v>
      </c>
      <c r="T15" s="9">
        <f t="shared" si="6"/>
        <v>119</v>
      </c>
      <c r="U15" s="9">
        <v>67</v>
      </c>
      <c r="V15" s="9">
        <v>60</v>
      </c>
      <c r="W15" s="9">
        <f t="shared" si="20"/>
        <v>127</v>
      </c>
      <c r="X15" s="9">
        <v>40</v>
      </c>
      <c r="Y15" s="9">
        <v>36</v>
      </c>
      <c r="Z15" s="9">
        <f t="shared" si="7"/>
        <v>76</v>
      </c>
      <c r="AA15" s="9">
        <v>47</v>
      </c>
      <c r="AB15" s="9">
        <v>43</v>
      </c>
      <c r="AC15" s="9">
        <f t="shared" si="21"/>
        <v>90</v>
      </c>
      <c r="AD15" s="9">
        <v>63</v>
      </c>
      <c r="AE15" s="9">
        <v>62</v>
      </c>
      <c r="AF15" s="9">
        <f t="shared" si="22"/>
        <v>125</v>
      </c>
      <c r="AG15" s="9">
        <v>43</v>
      </c>
      <c r="AH15" s="9">
        <v>44</v>
      </c>
      <c r="AI15" s="9">
        <f t="shared" si="23"/>
        <v>87</v>
      </c>
      <c r="AJ15" s="9">
        <v>54</v>
      </c>
      <c r="AK15" s="9">
        <v>53</v>
      </c>
      <c r="AL15" s="9">
        <f t="shared" si="24"/>
        <v>107</v>
      </c>
      <c r="AM15" s="9">
        <v>56</v>
      </c>
      <c r="AN15" s="9">
        <v>57</v>
      </c>
      <c r="AO15" s="9">
        <f t="shared" si="25"/>
        <v>113</v>
      </c>
      <c r="AP15" s="9">
        <v>88</v>
      </c>
      <c r="AQ15" s="9">
        <v>85</v>
      </c>
      <c r="AR15" s="9">
        <f t="shared" si="26"/>
        <v>173</v>
      </c>
      <c r="AS15" s="9">
        <v>59</v>
      </c>
      <c r="AT15" s="9">
        <v>53</v>
      </c>
      <c r="AU15" s="9">
        <f t="shared" si="27"/>
        <v>112</v>
      </c>
      <c r="AV15" s="9">
        <v>25</v>
      </c>
      <c r="AW15" s="9">
        <v>24</v>
      </c>
      <c r="AX15" s="9">
        <f t="shared" si="28"/>
        <v>49</v>
      </c>
      <c r="AY15" s="9">
        <v>30</v>
      </c>
      <c r="AZ15" s="9">
        <v>30</v>
      </c>
      <c r="BA15" s="9">
        <f t="shared" si="29"/>
        <v>60</v>
      </c>
      <c r="BB15" s="9">
        <v>42</v>
      </c>
      <c r="BC15" s="9">
        <v>40</v>
      </c>
      <c r="BD15" s="9">
        <f t="shared" si="17"/>
        <v>82</v>
      </c>
      <c r="BE15" s="9">
        <v>39</v>
      </c>
      <c r="BF15" s="9">
        <v>39</v>
      </c>
      <c r="BG15" s="9">
        <f t="shared" si="18"/>
        <v>78</v>
      </c>
      <c r="BH15" s="9">
        <v>24</v>
      </c>
      <c r="BI15" s="9">
        <v>23</v>
      </c>
      <c r="BJ15" s="9">
        <f t="shared" si="19"/>
        <v>47</v>
      </c>
    </row>
    <row r="16" spans="1:62">
      <c r="A16" s="5">
        <v>11</v>
      </c>
      <c r="B16" s="13" t="s">
        <v>26</v>
      </c>
      <c r="C16" s="7">
        <f t="shared" si="1"/>
        <v>484</v>
      </c>
      <c r="D16" s="7">
        <f t="shared" si="1"/>
        <v>460</v>
      </c>
      <c r="E16" s="11">
        <f t="shared" si="30"/>
        <v>944</v>
      </c>
      <c r="F16" s="9">
        <v>35</v>
      </c>
      <c r="G16" s="9">
        <v>35</v>
      </c>
      <c r="H16" s="9">
        <f t="shared" si="2"/>
        <v>70</v>
      </c>
      <c r="I16" s="9">
        <v>13</v>
      </c>
      <c r="J16" s="9">
        <v>13</v>
      </c>
      <c r="K16" s="9">
        <f t="shared" si="3"/>
        <v>26</v>
      </c>
      <c r="L16" s="9">
        <v>37</v>
      </c>
      <c r="M16" s="9">
        <v>36</v>
      </c>
      <c r="N16" s="9">
        <f t="shared" si="4"/>
        <v>73</v>
      </c>
      <c r="O16" s="9">
        <v>15</v>
      </c>
      <c r="P16" s="9">
        <v>15</v>
      </c>
      <c r="Q16" s="9">
        <f t="shared" si="5"/>
        <v>30</v>
      </c>
      <c r="R16" s="9">
        <v>31</v>
      </c>
      <c r="S16" s="9">
        <v>30</v>
      </c>
      <c r="T16" s="9">
        <f t="shared" si="6"/>
        <v>61</v>
      </c>
      <c r="U16" s="9">
        <v>35</v>
      </c>
      <c r="V16" s="9">
        <v>31</v>
      </c>
      <c r="W16" s="9">
        <f t="shared" si="20"/>
        <v>66</v>
      </c>
      <c r="X16" s="9">
        <v>21</v>
      </c>
      <c r="Y16" s="9">
        <v>18</v>
      </c>
      <c r="Z16" s="9">
        <f t="shared" si="7"/>
        <v>39</v>
      </c>
      <c r="AA16" s="9">
        <v>25</v>
      </c>
      <c r="AB16" s="9">
        <v>22</v>
      </c>
      <c r="AC16" s="9">
        <f t="shared" si="21"/>
        <v>47</v>
      </c>
      <c r="AD16" s="9">
        <v>33</v>
      </c>
      <c r="AE16" s="9">
        <v>32</v>
      </c>
      <c r="AF16" s="9">
        <f t="shared" si="22"/>
        <v>65</v>
      </c>
      <c r="AG16" s="9">
        <v>22</v>
      </c>
      <c r="AH16" s="9">
        <v>22</v>
      </c>
      <c r="AI16" s="9">
        <f t="shared" si="23"/>
        <v>44</v>
      </c>
      <c r="AJ16" s="9">
        <v>28</v>
      </c>
      <c r="AK16" s="9">
        <v>27</v>
      </c>
      <c r="AL16" s="9">
        <f t="shared" si="24"/>
        <v>55</v>
      </c>
      <c r="AM16" s="9">
        <v>29</v>
      </c>
      <c r="AN16" s="9">
        <v>29</v>
      </c>
      <c r="AO16" s="9">
        <f t="shared" si="25"/>
        <v>58</v>
      </c>
      <c r="AP16" s="9">
        <v>46</v>
      </c>
      <c r="AQ16" s="9">
        <v>43</v>
      </c>
      <c r="AR16" s="9">
        <f t="shared" si="26"/>
        <v>89</v>
      </c>
      <c r="AS16" s="9">
        <v>31</v>
      </c>
      <c r="AT16" s="9">
        <v>27</v>
      </c>
      <c r="AU16" s="9">
        <f t="shared" si="27"/>
        <v>58</v>
      </c>
      <c r="AV16" s="9">
        <v>13</v>
      </c>
      <c r="AW16" s="9">
        <v>12</v>
      </c>
      <c r="AX16" s="9">
        <f t="shared" si="28"/>
        <v>25</v>
      </c>
      <c r="AY16" s="9">
        <v>16</v>
      </c>
      <c r="AZ16" s="9">
        <v>15</v>
      </c>
      <c r="BA16" s="9">
        <f t="shared" si="29"/>
        <v>31</v>
      </c>
      <c r="BB16" s="9">
        <v>22</v>
      </c>
      <c r="BC16" s="9">
        <v>21</v>
      </c>
      <c r="BD16" s="9">
        <f t="shared" si="17"/>
        <v>43</v>
      </c>
      <c r="BE16" s="9">
        <v>20</v>
      </c>
      <c r="BF16" s="9">
        <v>20</v>
      </c>
      <c r="BG16" s="9">
        <f t="shared" si="18"/>
        <v>40</v>
      </c>
      <c r="BH16" s="9">
        <v>12</v>
      </c>
      <c r="BI16" s="9">
        <v>12</v>
      </c>
      <c r="BJ16" s="9">
        <f t="shared" si="19"/>
        <v>24</v>
      </c>
    </row>
    <row r="17" spans="1:62">
      <c r="A17" s="5">
        <v>12</v>
      </c>
      <c r="B17" s="13" t="s">
        <v>27</v>
      </c>
      <c r="C17" s="7">
        <f t="shared" si="1"/>
        <v>247</v>
      </c>
      <c r="D17" s="7">
        <f t="shared" si="1"/>
        <v>231</v>
      </c>
      <c r="E17" s="11">
        <f t="shared" si="30"/>
        <v>478</v>
      </c>
      <c r="F17" s="9">
        <v>18</v>
      </c>
      <c r="G17" s="9">
        <v>18</v>
      </c>
      <c r="H17" s="9">
        <f t="shared" si="2"/>
        <v>36</v>
      </c>
      <c r="I17" s="9">
        <v>7</v>
      </c>
      <c r="J17" s="9">
        <v>6</v>
      </c>
      <c r="K17" s="9">
        <f t="shared" si="3"/>
        <v>13</v>
      </c>
      <c r="L17" s="9">
        <v>19</v>
      </c>
      <c r="M17" s="9">
        <v>18</v>
      </c>
      <c r="N17" s="9">
        <f t="shared" si="4"/>
        <v>37</v>
      </c>
      <c r="O17" s="9">
        <v>8</v>
      </c>
      <c r="P17" s="9">
        <v>7</v>
      </c>
      <c r="Q17" s="9">
        <f t="shared" si="5"/>
        <v>15</v>
      </c>
      <c r="R17" s="9">
        <v>16</v>
      </c>
      <c r="S17" s="9">
        <v>15</v>
      </c>
      <c r="T17" s="9">
        <f t="shared" si="6"/>
        <v>31</v>
      </c>
      <c r="U17" s="9">
        <v>18</v>
      </c>
      <c r="V17" s="9">
        <v>15</v>
      </c>
      <c r="W17" s="9">
        <f t="shared" si="20"/>
        <v>33</v>
      </c>
      <c r="X17" s="9">
        <v>11</v>
      </c>
      <c r="Y17" s="9">
        <v>9</v>
      </c>
      <c r="Z17" s="9">
        <f t="shared" si="7"/>
        <v>20</v>
      </c>
      <c r="AA17" s="9">
        <v>12</v>
      </c>
      <c r="AB17" s="9">
        <v>11</v>
      </c>
      <c r="AC17" s="9">
        <f t="shared" si="21"/>
        <v>23</v>
      </c>
      <c r="AD17" s="9">
        <v>17</v>
      </c>
      <c r="AE17" s="9">
        <v>16</v>
      </c>
      <c r="AF17" s="9">
        <f t="shared" si="22"/>
        <v>33</v>
      </c>
      <c r="AG17" s="9">
        <v>11</v>
      </c>
      <c r="AH17" s="9">
        <v>11</v>
      </c>
      <c r="AI17" s="9">
        <f t="shared" si="23"/>
        <v>22</v>
      </c>
      <c r="AJ17" s="9">
        <v>14</v>
      </c>
      <c r="AK17" s="9">
        <v>14</v>
      </c>
      <c r="AL17" s="9">
        <f t="shared" si="24"/>
        <v>28</v>
      </c>
      <c r="AM17" s="9">
        <v>15</v>
      </c>
      <c r="AN17" s="9">
        <v>15</v>
      </c>
      <c r="AO17" s="9">
        <f t="shared" si="25"/>
        <v>30</v>
      </c>
      <c r="AP17" s="9">
        <v>23</v>
      </c>
      <c r="AQ17" s="9">
        <v>22</v>
      </c>
      <c r="AR17" s="9">
        <f t="shared" si="26"/>
        <v>45</v>
      </c>
      <c r="AS17" s="9">
        <v>16</v>
      </c>
      <c r="AT17" s="9">
        <v>14</v>
      </c>
      <c r="AU17" s="9">
        <f t="shared" si="27"/>
        <v>30</v>
      </c>
      <c r="AV17" s="9">
        <v>7</v>
      </c>
      <c r="AW17" s="9">
        <v>6</v>
      </c>
      <c r="AX17" s="9">
        <f t="shared" si="28"/>
        <v>13</v>
      </c>
      <c r="AY17" s="9">
        <v>8</v>
      </c>
      <c r="AZ17" s="9">
        <v>8</v>
      </c>
      <c r="BA17" s="9">
        <f t="shared" si="29"/>
        <v>16</v>
      </c>
      <c r="BB17" s="9">
        <v>11</v>
      </c>
      <c r="BC17" s="9">
        <v>10</v>
      </c>
      <c r="BD17" s="9">
        <f t="shared" si="17"/>
        <v>21</v>
      </c>
      <c r="BE17" s="9">
        <v>10</v>
      </c>
      <c r="BF17" s="9">
        <v>10</v>
      </c>
      <c r="BG17" s="9">
        <f t="shared" si="18"/>
        <v>20</v>
      </c>
      <c r="BH17" s="9">
        <v>6</v>
      </c>
      <c r="BI17" s="9">
        <v>6</v>
      </c>
      <c r="BJ17" s="9">
        <f t="shared" si="19"/>
        <v>12</v>
      </c>
    </row>
    <row r="18" spans="1:62">
      <c r="A18" s="5">
        <v>13</v>
      </c>
      <c r="B18" s="13" t="s">
        <v>28</v>
      </c>
      <c r="C18" s="7">
        <f t="shared" si="1"/>
        <v>248</v>
      </c>
      <c r="D18" s="7">
        <f t="shared" si="1"/>
        <v>232</v>
      </c>
      <c r="E18" s="11">
        <f t="shared" si="30"/>
        <v>480</v>
      </c>
      <c r="F18" s="9">
        <v>18</v>
      </c>
      <c r="G18" s="9">
        <v>18</v>
      </c>
      <c r="H18" s="9">
        <f t="shared" si="2"/>
        <v>36</v>
      </c>
      <c r="I18" s="9">
        <v>7</v>
      </c>
      <c r="J18" s="9">
        <v>6</v>
      </c>
      <c r="K18" s="9">
        <f t="shared" si="3"/>
        <v>13</v>
      </c>
      <c r="L18" s="9">
        <v>19</v>
      </c>
      <c r="M18" s="9">
        <v>18</v>
      </c>
      <c r="N18" s="9">
        <f t="shared" si="4"/>
        <v>37</v>
      </c>
      <c r="O18" s="9">
        <v>8</v>
      </c>
      <c r="P18" s="9">
        <v>7</v>
      </c>
      <c r="Q18" s="9">
        <f t="shared" si="5"/>
        <v>15</v>
      </c>
      <c r="R18" s="9">
        <v>16</v>
      </c>
      <c r="S18" s="9">
        <v>15</v>
      </c>
      <c r="T18" s="9">
        <f t="shared" si="6"/>
        <v>31</v>
      </c>
      <c r="U18" s="9">
        <v>18</v>
      </c>
      <c r="V18" s="9">
        <v>16</v>
      </c>
      <c r="W18" s="9">
        <f t="shared" si="20"/>
        <v>34</v>
      </c>
      <c r="X18" s="9">
        <v>11</v>
      </c>
      <c r="Y18" s="9">
        <v>9</v>
      </c>
      <c r="Z18" s="9">
        <f t="shared" si="7"/>
        <v>20</v>
      </c>
      <c r="AA18" s="9">
        <v>13</v>
      </c>
      <c r="AB18" s="9">
        <v>11</v>
      </c>
      <c r="AC18" s="9">
        <f t="shared" si="21"/>
        <v>24</v>
      </c>
      <c r="AD18" s="9">
        <v>17</v>
      </c>
      <c r="AE18" s="9">
        <v>16</v>
      </c>
      <c r="AF18" s="9">
        <f t="shared" si="22"/>
        <v>33</v>
      </c>
      <c r="AG18" s="9">
        <v>11</v>
      </c>
      <c r="AH18" s="9">
        <v>11</v>
      </c>
      <c r="AI18" s="9">
        <f t="shared" si="23"/>
        <v>22</v>
      </c>
      <c r="AJ18" s="9">
        <v>14</v>
      </c>
      <c r="AK18" s="9">
        <v>14</v>
      </c>
      <c r="AL18" s="9">
        <f t="shared" si="24"/>
        <v>28</v>
      </c>
      <c r="AM18" s="9">
        <v>15</v>
      </c>
      <c r="AN18" s="9">
        <v>15</v>
      </c>
      <c r="AO18" s="9">
        <f t="shared" si="25"/>
        <v>30</v>
      </c>
      <c r="AP18" s="9">
        <v>23</v>
      </c>
      <c r="AQ18" s="9">
        <v>22</v>
      </c>
      <c r="AR18" s="9">
        <f t="shared" si="26"/>
        <v>45</v>
      </c>
      <c r="AS18" s="9">
        <v>16</v>
      </c>
      <c r="AT18" s="9">
        <v>14</v>
      </c>
      <c r="AU18" s="9">
        <f t="shared" si="27"/>
        <v>30</v>
      </c>
      <c r="AV18" s="9">
        <v>7</v>
      </c>
      <c r="AW18" s="9">
        <v>6</v>
      </c>
      <c r="AX18" s="9">
        <f t="shared" si="28"/>
        <v>13</v>
      </c>
      <c r="AY18" s="9">
        <v>8</v>
      </c>
      <c r="AZ18" s="9">
        <v>8</v>
      </c>
      <c r="BA18" s="9">
        <f t="shared" si="29"/>
        <v>16</v>
      </c>
      <c r="BB18" s="9">
        <v>11</v>
      </c>
      <c r="BC18" s="9">
        <v>10</v>
      </c>
      <c r="BD18" s="9">
        <f t="shared" si="17"/>
        <v>21</v>
      </c>
      <c r="BE18" s="9">
        <v>10</v>
      </c>
      <c r="BF18" s="9">
        <v>10</v>
      </c>
      <c r="BG18" s="9">
        <f t="shared" si="18"/>
        <v>20</v>
      </c>
      <c r="BH18" s="9">
        <v>6</v>
      </c>
      <c r="BI18" s="9">
        <v>6</v>
      </c>
      <c r="BJ18" s="9">
        <f t="shared" si="19"/>
        <v>12</v>
      </c>
    </row>
    <row r="19" spans="1:62">
      <c r="A19" s="5">
        <v>14</v>
      </c>
      <c r="B19" s="13" t="s">
        <v>29</v>
      </c>
      <c r="C19" s="7">
        <f t="shared" si="1"/>
        <v>250</v>
      </c>
      <c r="D19" s="7">
        <f t="shared" si="1"/>
        <v>236</v>
      </c>
      <c r="E19" s="11">
        <f t="shared" si="30"/>
        <v>486</v>
      </c>
      <c r="F19" s="9">
        <v>18</v>
      </c>
      <c r="G19" s="9">
        <v>18</v>
      </c>
      <c r="H19" s="9">
        <f t="shared" si="2"/>
        <v>36</v>
      </c>
      <c r="I19" s="9">
        <v>7</v>
      </c>
      <c r="J19" s="9">
        <v>6</v>
      </c>
      <c r="K19" s="9">
        <f t="shared" si="3"/>
        <v>13</v>
      </c>
      <c r="L19" s="9">
        <v>19</v>
      </c>
      <c r="M19" s="9">
        <v>18</v>
      </c>
      <c r="N19" s="9">
        <f t="shared" si="4"/>
        <v>37</v>
      </c>
      <c r="O19" s="9">
        <v>8</v>
      </c>
      <c r="P19" s="9">
        <v>7</v>
      </c>
      <c r="Q19" s="9">
        <f t="shared" si="5"/>
        <v>15</v>
      </c>
      <c r="R19" s="9">
        <v>16</v>
      </c>
      <c r="S19" s="9">
        <v>16</v>
      </c>
      <c r="T19" s="9">
        <f t="shared" si="6"/>
        <v>32</v>
      </c>
      <c r="U19" s="9">
        <v>18</v>
      </c>
      <c r="V19" s="9">
        <v>17</v>
      </c>
      <c r="W19" s="9">
        <f t="shared" si="20"/>
        <v>35</v>
      </c>
      <c r="X19" s="9">
        <v>11</v>
      </c>
      <c r="Y19" s="9">
        <v>9</v>
      </c>
      <c r="Z19" s="9">
        <f t="shared" si="7"/>
        <v>20</v>
      </c>
      <c r="AA19" s="9">
        <v>13</v>
      </c>
      <c r="AB19" s="9">
        <v>12</v>
      </c>
      <c r="AC19" s="9">
        <f t="shared" si="21"/>
        <v>25</v>
      </c>
      <c r="AD19" s="9">
        <v>17</v>
      </c>
      <c r="AE19" s="9">
        <v>16</v>
      </c>
      <c r="AF19" s="9">
        <f t="shared" si="22"/>
        <v>33</v>
      </c>
      <c r="AG19" s="9">
        <v>11</v>
      </c>
      <c r="AH19" s="9">
        <v>11</v>
      </c>
      <c r="AI19" s="9">
        <f t="shared" si="23"/>
        <v>22</v>
      </c>
      <c r="AJ19" s="9">
        <v>15</v>
      </c>
      <c r="AK19" s="9">
        <v>14</v>
      </c>
      <c r="AL19" s="9">
        <f t="shared" si="24"/>
        <v>29</v>
      </c>
      <c r="AM19" s="9">
        <v>15</v>
      </c>
      <c r="AN19" s="9">
        <v>15</v>
      </c>
      <c r="AO19" s="9">
        <f t="shared" si="25"/>
        <v>30</v>
      </c>
      <c r="AP19" s="9">
        <v>23</v>
      </c>
      <c r="AQ19" s="9">
        <v>22</v>
      </c>
      <c r="AR19" s="9">
        <f t="shared" si="26"/>
        <v>45</v>
      </c>
      <c r="AS19" s="9">
        <v>16</v>
      </c>
      <c r="AT19" s="9">
        <v>14</v>
      </c>
      <c r="AU19" s="9">
        <f t="shared" si="27"/>
        <v>30</v>
      </c>
      <c r="AV19" s="9">
        <v>7</v>
      </c>
      <c r="AW19" s="9">
        <v>6</v>
      </c>
      <c r="AX19" s="9">
        <f t="shared" si="28"/>
        <v>13</v>
      </c>
      <c r="AY19" s="9">
        <v>8</v>
      </c>
      <c r="AZ19" s="9">
        <v>8</v>
      </c>
      <c r="BA19" s="9">
        <f t="shared" si="29"/>
        <v>16</v>
      </c>
      <c r="BB19" s="9">
        <v>11</v>
      </c>
      <c r="BC19" s="9">
        <v>11</v>
      </c>
      <c r="BD19" s="9">
        <f t="shared" si="17"/>
        <v>22</v>
      </c>
      <c r="BE19" s="9">
        <v>11</v>
      </c>
      <c r="BF19" s="9">
        <v>10</v>
      </c>
      <c r="BG19" s="9">
        <f t="shared" si="18"/>
        <v>21</v>
      </c>
      <c r="BH19" s="9">
        <v>6</v>
      </c>
      <c r="BI19" s="9">
        <v>6</v>
      </c>
      <c r="BJ19" s="9">
        <f t="shared" si="19"/>
        <v>12</v>
      </c>
    </row>
    <row r="20" spans="1:62">
      <c r="A20" s="5">
        <v>15</v>
      </c>
      <c r="B20" s="13" t="s">
        <v>30</v>
      </c>
      <c r="C20" s="7">
        <f t="shared" si="1"/>
        <v>250</v>
      </c>
      <c r="D20" s="7">
        <f t="shared" si="1"/>
        <v>236</v>
      </c>
      <c r="E20" s="11">
        <f t="shared" si="30"/>
        <v>486</v>
      </c>
      <c r="F20" s="9">
        <v>18</v>
      </c>
      <c r="G20" s="9">
        <v>18</v>
      </c>
      <c r="H20" s="9">
        <f t="shared" si="2"/>
        <v>36</v>
      </c>
      <c r="I20" s="9">
        <v>7</v>
      </c>
      <c r="J20" s="9">
        <v>6</v>
      </c>
      <c r="K20" s="9">
        <f t="shared" si="3"/>
        <v>13</v>
      </c>
      <c r="L20" s="9">
        <v>19</v>
      </c>
      <c r="M20" s="9">
        <v>19</v>
      </c>
      <c r="N20" s="9">
        <f t="shared" si="4"/>
        <v>38</v>
      </c>
      <c r="O20" s="9">
        <v>8</v>
      </c>
      <c r="P20" s="9">
        <v>8</v>
      </c>
      <c r="Q20" s="9">
        <f t="shared" si="5"/>
        <v>16</v>
      </c>
      <c r="R20" s="9">
        <v>16</v>
      </c>
      <c r="S20" s="9">
        <v>16</v>
      </c>
      <c r="T20" s="9">
        <f t="shared" si="6"/>
        <v>32</v>
      </c>
      <c r="U20" s="9">
        <v>17</v>
      </c>
      <c r="V20" s="9">
        <v>16</v>
      </c>
      <c r="W20" s="9">
        <f t="shared" si="20"/>
        <v>33</v>
      </c>
      <c r="X20" s="9">
        <v>11</v>
      </c>
      <c r="Y20" s="9">
        <v>9</v>
      </c>
      <c r="Z20" s="9">
        <f t="shared" si="7"/>
        <v>20</v>
      </c>
      <c r="AA20" s="9">
        <v>13</v>
      </c>
      <c r="AB20" s="9">
        <v>11</v>
      </c>
      <c r="AC20" s="9">
        <f t="shared" si="21"/>
        <v>24</v>
      </c>
      <c r="AD20" s="9">
        <v>17</v>
      </c>
      <c r="AE20" s="9">
        <v>16</v>
      </c>
      <c r="AF20" s="9">
        <f t="shared" si="22"/>
        <v>33</v>
      </c>
      <c r="AG20" s="9">
        <v>11</v>
      </c>
      <c r="AH20" s="9">
        <v>11</v>
      </c>
      <c r="AI20" s="9">
        <f t="shared" si="23"/>
        <v>22</v>
      </c>
      <c r="AJ20" s="9">
        <v>15</v>
      </c>
      <c r="AK20" s="9">
        <v>14</v>
      </c>
      <c r="AL20" s="9">
        <f t="shared" si="24"/>
        <v>29</v>
      </c>
      <c r="AM20" s="9">
        <v>15</v>
      </c>
      <c r="AN20" s="9">
        <v>15</v>
      </c>
      <c r="AO20" s="9">
        <f t="shared" si="25"/>
        <v>30</v>
      </c>
      <c r="AP20" s="9">
        <v>24</v>
      </c>
      <c r="AQ20" s="9">
        <v>22</v>
      </c>
      <c r="AR20" s="9">
        <f t="shared" si="26"/>
        <v>46</v>
      </c>
      <c r="AS20" s="9">
        <v>16</v>
      </c>
      <c r="AT20" s="9">
        <v>14</v>
      </c>
      <c r="AU20" s="9">
        <f t="shared" si="27"/>
        <v>30</v>
      </c>
      <c r="AV20" s="9">
        <v>7</v>
      </c>
      <c r="AW20" s="9">
        <v>6</v>
      </c>
      <c r="AX20" s="9">
        <f t="shared" si="28"/>
        <v>13</v>
      </c>
      <c r="AY20" s="9">
        <v>8</v>
      </c>
      <c r="AZ20" s="9">
        <v>8</v>
      </c>
      <c r="BA20" s="9">
        <f t="shared" si="29"/>
        <v>16</v>
      </c>
      <c r="BB20" s="9">
        <v>11</v>
      </c>
      <c r="BC20" s="9">
        <v>11</v>
      </c>
      <c r="BD20" s="9">
        <f t="shared" si="17"/>
        <v>22</v>
      </c>
      <c r="BE20" s="9">
        <v>11</v>
      </c>
      <c r="BF20" s="9">
        <v>10</v>
      </c>
      <c r="BG20" s="9">
        <f t="shared" si="18"/>
        <v>21</v>
      </c>
      <c r="BH20" s="9">
        <v>6</v>
      </c>
      <c r="BI20" s="9">
        <v>6</v>
      </c>
      <c r="BJ20" s="9">
        <f t="shared" si="19"/>
        <v>12</v>
      </c>
    </row>
    <row r="21" spans="1:62">
      <c r="A21" s="5">
        <v>16</v>
      </c>
      <c r="B21" s="13" t="s">
        <v>31</v>
      </c>
      <c r="C21" s="7">
        <f t="shared" si="1"/>
        <v>252</v>
      </c>
      <c r="D21" s="7">
        <f t="shared" si="1"/>
        <v>237</v>
      </c>
      <c r="E21" s="11">
        <f t="shared" si="30"/>
        <v>489</v>
      </c>
      <c r="F21" s="9">
        <v>18</v>
      </c>
      <c r="G21" s="9">
        <v>18</v>
      </c>
      <c r="H21" s="9">
        <f t="shared" si="2"/>
        <v>36</v>
      </c>
      <c r="I21" s="9">
        <v>7</v>
      </c>
      <c r="J21" s="9">
        <v>6</v>
      </c>
      <c r="K21" s="9">
        <f t="shared" si="3"/>
        <v>13</v>
      </c>
      <c r="L21" s="9">
        <v>19</v>
      </c>
      <c r="M21" s="9">
        <v>19</v>
      </c>
      <c r="N21" s="9">
        <f t="shared" si="4"/>
        <v>38</v>
      </c>
      <c r="O21" s="9">
        <v>8</v>
      </c>
      <c r="P21" s="9">
        <v>8</v>
      </c>
      <c r="Q21" s="9">
        <f t="shared" si="5"/>
        <v>16</v>
      </c>
      <c r="R21" s="9">
        <v>16</v>
      </c>
      <c r="S21" s="9">
        <v>16</v>
      </c>
      <c r="T21" s="9">
        <f t="shared" si="6"/>
        <v>32</v>
      </c>
      <c r="U21" s="9">
        <v>18</v>
      </c>
      <c r="V21" s="9">
        <v>16</v>
      </c>
      <c r="W21" s="9">
        <f t="shared" si="20"/>
        <v>34</v>
      </c>
      <c r="X21" s="9">
        <v>11</v>
      </c>
      <c r="Y21" s="9">
        <v>9</v>
      </c>
      <c r="Z21" s="9">
        <f t="shared" si="7"/>
        <v>20</v>
      </c>
      <c r="AA21" s="9">
        <v>13</v>
      </c>
      <c r="AB21" s="9">
        <v>11</v>
      </c>
      <c r="AC21" s="9">
        <f t="shared" si="21"/>
        <v>24</v>
      </c>
      <c r="AD21" s="9">
        <v>17</v>
      </c>
      <c r="AE21" s="9">
        <v>16</v>
      </c>
      <c r="AF21" s="9">
        <f t="shared" si="22"/>
        <v>33</v>
      </c>
      <c r="AG21" s="9">
        <v>12</v>
      </c>
      <c r="AH21" s="9">
        <v>12</v>
      </c>
      <c r="AI21" s="9">
        <f t="shared" si="23"/>
        <v>24</v>
      </c>
      <c r="AJ21" s="9">
        <v>15</v>
      </c>
      <c r="AK21" s="9">
        <v>14</v>
      </c>
      <c r="AL21" s="9">
        <f t="shared" si="24"/>
        <v>29</v>
      </c>
      <c r="AM21" s="9">
        <v>15</v>
      </c>
      <c r="AN21" s="9">
        <v>15</v>
      </c>
      <c r="AO21" s="9">
        <f t="shared" si="25"/>
        <v>30</v>
      </c>
      <c r="AP21" s="9">
        <v>24</v>
      </c>
      <c r="AQ21" s="9">
        <v>22</v>
      </c>
      <c r="AR21" s="9">
        <f t="shared" si="26"/>
        <v>46</v>
      </c>
      <c r="AS21" s="9">
        <v>16</v>
      </c>
      <c r="AT21" s="9">
        <v>14</v>
      </c>
      <c r="AU21" s="9">
        <f t="shared" si="27"/>
        <v>30</v>
      </c>
      <c r="AV21" s="9">
        <v>7</v>
      </c>
      <c r="AW21" s="9">
        <v>6</v>
      </c>
      <c r="AX21" s="9">
        <f t="shared" si="28"/>
        <v>13</v>
      </c>
      <c r="AY21" s="9">
        <v>8</v>
      </c>
      <c r="AZ21" s="9">
        <v>8</v>
      </c>
      <c r="BA21" s="9">
        <f t="shared" si="29"/>
        <v>16</v>
      </c>
      <c r="BB21" s="9">
        <v>11</v>
      </c>
      <c r="BC21" s="9">
        <v>11</v>
      </c>
      <c r="BD21" s="9">
        <f t="shared" si="17"/>
        <v>22</v>
      </c>
      <c r="BE21" s="9">
        <v>11</v>
      </c>
      <c r="BF21" s="9">
        <v>10</v>
      </c>
      <c r="BG21" s="9">
        <f t="shared" si="18"/>
        <v>21</v>
      </c>
      <c r="BH21" s="9">
        <v>6</v>
      </c>
      <c r="BI21" s="9">
        <v>6</v>
      </c>
      <c r="BJ21" s="9">
        <f t="shared" si="19"/>
        <v>12</v>
      </c>
    </row>
    <row r="22" spans="1:62">
      <c r="A22" s="5">
        <v>17</v>
      </c>
      <c r="B22" s="13" t="s">
        <v>32</v>
      </c>
      <c r="C22" s="7">
        <f t="shared" si="1"/>
        <v>252</v>
      </c>
      <c r="D22" s="7">
        <f t="shared" si="1"/>
        <v>237</v>
      </c>
      <c r="E22" s="11">
        <f t="shared" si="30"/>
        <v>489</v>
      </c>
      <c r="F22" s="9">
        <v>18</v>
      </c>
      <c r="G22" s="9">
        <v>18</v>
      </c>
      <c r="H22" s="9">
        <f t="shared" si="2"/>
        <v>36</v>
      </c>
      <c r="I22" s="9">
        <v>7</v>
      </c>
      <c r="J22" s="9">
        <v>6</v>
      </c>
      <c r="K22" s="9">
        <f t="shared" si="3"/>
        <v>13</v>
      </c>
      <c r="L22" s="9">
        <v>19</v>
      </c>
      <c r="M22" s="9">
        <v>19</v>
      </c>
      <c r="N22" s="9">
        <f t="shared" si="4"/>
        <v>38</v>
      </c>
      <c r="O22" s="9">
        <v>8</v>
      </c>
      <c r="P22" s="9">
        <v>8</v>
      </c>
      <c r="Q22" s="9">
        <f t="shared" si="5"/>
        <v>16</v>
      </c>
      <c r="R22" s="9">
        <v>16</v>
      </c>
      <c r="S22" s="9">
        <v>16</v>
      </c>
      <c r="T22" s="9">
        <f t="shared" si="6"/>
        <v>32</v>
      </c>
      <c r="U22" s="9">
        <v>18</v>
      </c>
      <c r="V22" s="9">
        <v>16</v>
      </c>
      <c r="W22" s="9">
        <f t="shared" si="20"/>
        <v>34</v>
      </c>
      <c r="X22" s="9">
        <v>11</v>
      </c>
      <c r="Y22" s="9">
        <v>9</v>
      </c>
      <c r="Z22" s="9">
        <f t="shared" si="7"/>
        <v>20</v>
      </c>
      <c r="AA22" s="9">
        <v>13</v>
      </c>
      <c r="AB22" s="9">
        <v>11</v>
      </c>
      <c r="AC22" s="9">
        <f t="shared" si="21"/>
        <v>24</v>
      </c>
      <c r="AD22" s="9">
        <v>17</v>
      </c>
      <c r="AE22" s="9">
        <v>16</v>
      </c>
      <c r="AF22" s="9">
        <f t="shared" si="22"/>
        <v>33</v>
      </c>
      <c r="AG22" s="9">
        <v>12</v>
      </c>
      <c r="AH22" s="9">
        <v>12</v>
      </c>
      <c r="AI22" s="9">
        <f t="shared" si="23"/>
        <v>24</v>
      </c>
      <c r="AJ22" s="9">
        <v>15</v>
      </c>
      <c r="AK22" s="9">
        <v>14</v>
      </c>
      <c r="AL22" s="9">
        <f t="shared" si="24"/>
        <v>29</v>
      </c>
      <c r="AM22" s="9">
        <v>15</v>
      </c>
      <c r="AN22" s="9">
        <v>15</v>
      </c>
      <c r="AO22" s="9">
        <f t="shared" si="25"/>
        <v>30</v>
      </c>
      <c r="AP22" s="9">
        <v>24</v>
      </c>
      <c r="AQ22" s="9">
        <v>22</v>
      </c>
      <c r="AR22" s="9">
        <f t="shared" si="26"/>
        <v>46</v>
      </c>
      <c r="AS22" s="9">
        <v>16</v>
      </c>
      <c r="AT22" s="9">
        <v>14</v>
      </c>
      <c r="AU22" s="9">
        <f t="shared" si="27"/>
        <v>30</v>
      </c>
      <c r="AV22" s="9">
        <v>7</v>
      </c>
      <c r="AW22" s="9">
        <v>6</v>
      </c>
      <c r="AX22" s="9">
        <f t="shared" si="28"/>
        <v>13</v>
      </c>
      <c r="AY22" s="9">
        <v>8</v>
      </c>
      <c r="AZ22" s="9">
        <v>8</v>
      </c>
      <c r="BA22" s="9">
        <f t="shared" si="29"/>
        <v>16</v>
      </c>
      <c r="BB22" s="9">
        <v>11</v>
      </c>
      <c r="BC22" s="9">
        <v>11</v>
      </c>
      <c r="BD22" s="9">
        <f t="shared" si="17"/>
        <v>22</v>
      </c>
      <c r="BE22" s="9">
        <v>11</v>
      </c>
      <c r="BF22" s="9">
        <v>10</v>
      </c>
      <c r="BG22" s="9">
        <f t="shared" si="18"/>
        <v>21</v>
      </c>
      <c r="BH22" s="9">
        <v>6</v>
      </c>
      <c r="BI22" s="9">
        <v>6</v>
      </c>
      <c r="BJ22" s="9">
        <f t="shared" si="19"/>
        <v>12</v>
      </c>
    </row>
    <row r="23" spans="1:62">
      <c r="A23" s="5">
        <v>18</v>
      </c>
      <c r="B23" s="13" t="s">
        <v>33</v>
      </c>
      <c r="C23" s="7">
        <f t="shared" si="1"/>
        <v>2750</v>
      </c>
      <c r="D23" s="7">
        <f t="shared" si="1"/>
        <v>2576</v>
      </c>
      <c r="E23" s="11">
        <f>SUM(C23:D23)</f>
        <v>5326</v>
      </c>
      <c r="F23" s="9">
        <v>200</v>
      </c>
      <c r="G23" s="9">
        <v>198</v>
      </c>
      <c r="H23" s="9">
        <f t="shared" si="2"/>
        <v>398</v>
      </c>
      <c r="I23" s="9">
        <v>76</v>
      </c>
      <c r="J23" s="9">
        <v>70</v>
      </c>
      <c r="K23" s="9">
        <f t="shared" si="3"/>
        <v>146</v>
      </c>
      <c r="L23" s="9">
        <v>210</v>
      </c>
      <c r="M23" s="9">
        <v>202</v>
      </c>
      <c r="N23" s="9">
        <f t="shared" si="4"/>
        <v>412</v>
      </c>
      <c r="O23" s="9">
        <v>87</v>
      </c>
      <c r="P23" s="9">
        <v>82</v>
      </c>
      <c r="Q23" s="9">
        <f t="shared" si="5"/>
        <v>169</v>
      </c>
      <c r="R23" s="9">
        <v>174</v>
      </c>
      <c r="S23" s="9">
        <v>170</v>
      </c>
      <c r="T23" s="9">
        <f t="shared" si="6"/>
        <v>344</v>
      </c>
      <c r="U23" s="9">
        <v>198</v>
      </c>
      <c r="V23" s="9">
        <v>171</v>
      </c>
      <c r="W23" s="9">
        <f t="shared" si="20"/>
        <v>369</v>
      </c>
      <c r="X23" s="9">
        <v>119</v>
      </c>
      <c r="Y23" s="9">
        <v>102</v>
      </c>
      <c r="Z23" s="9">
        <f t="shared" si="7"/>
        <v>221</v>
      </c>
      <c r="AA23" s="9">
        <v>140</v>
      </c>
      <c r="AB23" s="9">
        <v>124</v>
      </c>
      <c r="AC23" s="9">
        <f t="shared" si="21"/>
        <v>264</v>
      </c>
      <c r="AD23" s="9">
        <v>186</v>
      </c>
      <c r="AE23" s="9">
        <v>177</v>
      </c>
      <c r="AF23" s="9">
        <f t="shared" si="22"/>
        <v>363</v>
      </c>
      <c r="AG23" s="9">
        <v>126</v>
      </c>
      <c r="AH23" s="9">
        <v>125</v>
      </c>
      <c r="AI23" s="9">
        <f t="shared" si="23"/>
        <v>251</v>
      </c>
      <c r="AJ23" s="9">
        <v>160</v>
      </c>
      <c r="AK23" s="9">
        <v>153</v>
      </c>
      <c r="AL23" s="9">
        <f t="shared" si="24"/>
        <v>313</v>
      </c>
      <c r="AM23" s="9">
        <v>167</v>
      </c>
      <c r="AN23" s="9">
        <v>161</v>
      </c>
      <c r="AO23" s="9">
        <f t="shared" si="25"/>
        <v>328</v>
      </c>
      <c r="AP23" s="9">
        <v>259</v>
      </c>
      <c r="AQ23" s="9">
        <v>243</v>
      </c>
      <c r="AR23" s="9">
        <f t="shared" si="26"/>
        <v>502</v>
      </c>
      <c r="AS23" s="9">
        <v>175</v>
      </c>
      <c r="AT23" s="9">
        <v>151</v>
      </c>
      <c r="AU23" s="9">
        <f t="shared" si="27"/>
        <v>326</v>
      </c>
      <c r="AV23" s="9">
        <v>75</v>
      </c>
      <c r="AW23" s="9">
        <v>69</v>
      </c>
      <c r="AX23" s="9">
        <f t="shared" si="28"/>
        <v>144</v>
      </c>
      <c r="AY23" s="9">
        <v>89</v>
      </c>
      <c r="AZ23" s="9">
        <v>85</v>
      </c>
      <c r="BA23" s="9">
        <f t="shared" si="29"/>
        <v>174</v>
      </c>
      <c r="BB23" s="9">
        <v>123</v>
      </c>
      <c r="BC23" s="9">
        <v>116</v>
      </c>
      <c r="BD23" s="9">
        <f t="shared" si="17"/>
        <v>239</v>
      </c>
      <c r="BE23" s="9">
        <v>116</v>
      </c>
      <c r="BF23" s="9">
        <v>111</v>
      </c>
      <c r="BG23" s="9">
        <f t="shared" si="18"/>
        <v>227</v>
      </c>
      <c r="BH23" s="9">
        <v>70</v>
      </c>
      <c r="BI23" s="9">
        <v>66</v>
      </c>
      <c r="BJ23" s="9">
        <f t="shared" si="19"/>
        <v>136</v>
      </c>
    </row>
    <row r="24" spans="1:62">
      <c r="A24" s="5">
        <v>19</v>
      </c>
      <c r="B24" s="13" t="s">
        <v>34</v>
      </c>
      <c r="C24" s="7">
        <f t="shared" si="1"/>
        <v>2247</v>
      </c>
      <c r="D24" s="7">
        <f t="shared" si="1"/>
        <v>2119</v>
      </c>
      <c r="E24" s="11">
        <f>SUM(C24:D24)</f>
        <v>4366</v>
      </c>
      <c r="F24" s="9">
        <v>163</v>
      </c>
      <c r="G24" s="9">
        <v>162</v>
      </c>
      <c r="H24" s="9">
        <f t="shared" si="2"/>
        <v>325</v>
      </c>
      <c r="I24" s="9">
        <v>62</v>
      </c>
      <c r="J24" s="9">
        <v>58</v>
      </c>
      <c r="K24" s="9">
        <f t="shared" si="3"/>
        <v>120</v>
      </c>
      <c r="L24" s="9">
        <v>172</v>
      </c>
      <c r="M24" s="9">
        <v>166</v>
      </c>
      <c r="N24" s="9">
        <f t="shared" si="4"/>
        <v>338</v>
      </c>
      <c r="O24" s="9">
        <v>71</v>
      </c>
      <c r="P24" s="9">
        <v>68</v>
      </c>
      <c r="Q24" s="9">
        <f t="shared" si="5"/>
        <v>139</v>
      </c>
      <c r="R24" s="9">
        <v>142</v>
      </c>
      <c r="S24" s="9">
        <v>140</v>
      </c>
      <c r="T24" s="9">
        <f t="shared" si="6"/>
        <v>282</v>
      </c>
      <c r="U24" s="9">
        <v>162</v>
      </c>
      <c r="V24" s="9">
        <v>141</v>
      </c>
      <c r="W24" s="9">
        <f t="shared" si="20"/>
        <v>303</v>
      </c>
      <c r="X24" s="9">
        <v>97</v>
      </c>
      <c r="Y24" s="9">
        <v>84</v>
      </c>
      <c r="Z24" s="9">
        <f t="shared" si="7"/>
        <v>181</v>
      </c>
      <c r="AA24" s="9">
        <v>114</v>
      </c>
      <c r="AB24" s="9">
        <v>102</v>
      </c>
      <c r="AC24" s="9">
        <f t="shared" si="21"/>
        <v>216</v>
      </c>
      <c r="AD24" s="9">
        <v>152</v>
      </c>
      <c r="AE24" s="9">
        <v>145</v>
      </c>
      <c r="AF24" s="9">
        <f t="shared" si="22"/>
        <v>297</v>
      </c>
      <c r="AG24" s="9">
        <v>103</v>
      </c>
      <c r="AH24" s="9">
        <v>103</v>
      </c>
      <c r="AI24" s="9">
        <f t="shared" si="23"/>
        <v>206</v>
      </c>
      <c r="AJ24" s="9">
        <v>131</v>
      </c>
      <c r="AK24" s="9">
        <v>125</v>
      </c>
      <c r="AL24" s="9">
        <f t="shared" si="24"/>
        <v>256</v>
      </c>
      <c r="AM24" s="9">
        <v>136</v>
      </c>
      <c r="AN24" s="9">
        <v>133</v>
      </c>
      <c r="AO24" s="9">
        <f t="shared" si="25"/>
        <v>269</v>
      </c>
      <c r="AP24" s="9">
        <v>212</v>
      </c>
      <c r="AQ24" s="9">
        <v>200</v>
      </c>
      <c r="AR24" s="9">
        <f t="shared" si="26"/>
        <v>412</v>
      </c>
      <c r="AS24" s="9">
        <v>143</v>
      </c>
      <c r="AT24" s="9">
        <v>124</v>
      </c>
      <c r="AU24" s="9">
        <f t="shared" si="27"/>
        <v>267</v>
      </c>
      <c r="AV24" s="9">
        <v>61</v>
      </c>
      <c r="AW24" s="9">
        <v>57</v>
      </c>
      <c r="AX24" s="9">
        <f t="shared" si="28"/>
        <v>118</v>
      </c>
      <c r="AY24" s="9">
        <v>73</v>
      </c>
      <c r="AZ24" s="9">
        <v>70</v>
      </c>
      <c r="BA24" s="9">
        <f t="shared" si="29"/>
        <v>143</v>
      </c>
      <c r="BB24" s="9">
        <v>101</v>
      </c>
      <c r="BC24" s="9">
        <v>95</v>
      </c>
      <c r="BD24" s="9">
        <f t="shared" si="17"/>
        <v>196</v>
      </c>
      <c r="BE24" s="9">
        <v>95</v>
      </c>
      <c r="BF24" s="9">
        <v>92</v>
      </c>
      <c r="BG24" s="9">
        <f t="shared" si="18"/>
        <v>187</v>
      </c>
      <c r="BH24" s="9">
        <v>57</v>
      </c>
      <c r="BI24" s="9">
        <v>54</v>
      </c>
      <c r="BJ24" s="9">
        <f t="shared" si="19"/>
        <v>111</v>
      </c>
    </row>
    <row r="25" spans="1:62">
      <c r="A25" s="5">
        <v>20</v>
      </c>
      <c r="B25" s="13" t="s">
        <v>35</v>
      </c>
      <c r="C25" s="7">
        <f t="shared" si="1"/>
        <v>2008</v>
      </c>
      <c r="D25" s="7">
        <f t="shared" si="1"/>
        <v>1875</v>
      </c>
      <c r="E25" s="11">
        <f t="shared" si="30"/>
        <v>3883</v>
      </c>
      <c r="F25" s="9">
        <v>146</v>
      </c>
      <c r="G25" s="9">
        <v>144</v>
      </c>
      <c r="H25" s="9">
        <f t="shared" si="2"/>
        <v>290</v>
      </c>
      <c r="I25" s="9">
        <v>55</v>
      </c>
      <c r="J25" s="9">
        <v>51</v>
      </c>
      <c r="K25" s="9">
        <f t="shared" si="3"/>
        <v>106</v>
      </c>
      <c r="L25" s="9">
        <v>153</v>
      </c>
      <c r="M25" s="9">
        <v>147</v>
      </c>
      <c r="N25" s="9">
        <f t="shared" si="4"/>
        <v>300</v>
      </c>
      <c r="O25" s="9">
        <v>64</v>
      </c>
      <c r="P25" s="9">
        <v>60</v>
      </c>
      <c r="Q25" s="9">
        <f t="shared" si="5"/>
        <v>124</v>
      </c>
      <c r="R25" s="9">
        <v>127</v>
      </c>
      <c r="S25" s="9">
        <v>124</v>
      </c>
      <c r="T25" s="9">
        <f t="shared" si="6"/>
        <v>251</v>
      </c>
      <c r="U25" s="9">
        <v>144</v>
      </c>
      <c r="V25" s="9">
        <v>125</v>
      </c>
      <c r="W25" s="9">
        <f t="shared" si="20"/>
        <v>269</v>
      </c>
      <c r="X25" s="9">
        <v>87</v>
      </c>
      <c r="Y25" s="9">
        <v>74</v>
      </c>
      <c r="Z25" s="9">
        <f t="shared" si="7"/>
        <v>161</v>
      </c>
      <c r="AA25" s="9">
        <v>102</v>
      </c>
      <c r="AB25" s="9">
        <v>90</v>
      </c>
      <c r="AC25" s="9">
        <f t="shared" si="21"/>
        <v>192</v>
      </c>
      <c r="AD25" s="9">
        <v>136</v>
      </c>
      <c r="AE25" s="9">
        <v>129</v>
      </c>
      <c r="AF25" s="9">
        <f t="shared" si="22"/>
        <v>265</v>
      </c>
      <c r="AG25" s="9">
        <v>92</v>
      </c>
      <c r="AH25" s="9">
        <v>91</v>
      </c>
      <c r="AI25" s="9">
        <f t="shared" si="23"/>
        <v>183</v>
      </c>
      <c r="AJ25" s="9">
        <v>117</v>
      </c>
      <c r="AK25" s="9">
        <v>111</v>
      </c>
      <c r="AL25" s="9">
        <f t="shared" si="24"/>
        <v>228</v>
      </c>
      <c r="AM25" s="9">
        <v>122</v>
      </c>
      <c r="AN25" s="9">
        <v>117</v>
      </c>
      <c r="AO25" s="9">
        <f t="shared" si="25"/>
        <v>239</v>
      </c>
      <c r="AP25" s="9">
        <v>189</v>
      </c>
      <c r="AQ25" s="9">
        <v>177</v>
      </c>
      <c r="AR25" s="9">
        <f t="shared" si="26"/>
        <v>366</v>
      </c>
      <c r="AS25" s="9">
        <v>128</v>
      </c>
      <c r="AT25" s="9">
        <v>110</v>
      </c>
      <c r="AU25" s="9">
        <f t="shared" si="27"/>
        <v>238</v>
      </c>
      <c r="AV25" s="9">
        <v>55</v>
      </c>
      <c r="AW25" s="9">
        <v>50</v>
      </c>
      <c r="AX25" s="9">
        <f t="shared" si="28"/>
        <v>105</v>
      </c>
      <c r="AY25" s="9">
        <v>65</v>
      </c>
      <c r="AZ25" s="9">
        <v>62</v>
      </c>
      <c r="BA25" s="9">
        <f t="shared" si="29"/>
        <v>127</v>
      </c>
      <c r="BB25" s="9">
        <v>90</v>
      </c>
      <c r="BC25" s="9">
        <v>84</v>
      </c>
      <c r="BD25" s="9">
        <f t="shared" si="17"/>
        <v>174</v>
      </c>
      <c r="BE25" s="9">
        <v>85</v>
      </c>
      <c r="BF25" s="9">
        <v>81</v>
      </c>
      <c r="BG25" s="9">
        <f t="shared" si="18"/>
        <v>166</v>
      </c>
      <c r="BH25" s="9">
        <v>51</v>
      </c>
      <c r="BI25" s="9">
        <v>48</v>
      </c>
      <c r="BJ25" s="9">
        <f t="shared" si="19"/>
        <v>99</v>
      </c>
    </row>
    <row r="26" spans="1:62">
      <c r="A26" s="5">
        <v>21</v>
      </c>
      <c r="B26" s="13" t="s">
        <v>36</v>
      </c>
      <c r="C26" s="7">
        <f t="shared" si="1"/>
        <v>755</v>
      </c>
      <c r="D26" s="7">
        <f t="shared" si="1"/>
        <v>709</v>
      </c>
      <c r="E26" s="11">
        <f t="shared" si="30"/>
        <v>1464</v>
      </c>
      <c r="F26" s="9">
        <v>55</v>
      </c>
      <c r="G26" s="9">
        <v>54</v>
      </c>
      <c r="H26" s="9">
        <f t="shared" si="2"/>
        <v>109</v>
      </c>
      <c r="I26" s="9">
        <v>21</v>
      </c>
      <c r="J26" s="9">
        <v>19</v>
      </c>
      <c r="K26" s="9">
        <f t="shared" si="3"/>
        <v>40</v>
      </c>
      <c r="L26" s="9">
        <v>57</v>
      </c>
      <c r="M26" s="9">
        <v>56</v>
      </c>
      <c r="N26" s="9">
        <f t="shared" si="4"/>
        <v>113</v>
      </c>
      <c r="O26" s="9">
        <v>24</v>
      </c>
      <c r="P26" s="9">
        <v>23</v>
      </c>
      <c r="Q26" s="9">
        <f t="shared" si="5"/>
        <v>47</v>
      </c>
      <c r="R26" s="9">
        <v>48</v>
      </c>
      <c r="S26" s="9">
        <v>47</v>
      </c>
      <c r="T26" s="9">
        <f t="shared" si="6"/>
        <v>95</v>
      </c>
      <c r="U26" s="9">
        <v>54</v>
      </c>
      <c r="V26" s="9">
        <v>47</v>
      </c>
      <c r="W26" s="9">
        <f t="shared" si="20"/>
        <v>101</v>
      </c>
      <c r="X26" s="9">
        <v>33</v>
      </c>
      <c r="Y26" s="9">
        <v>28</v>
      </c>
      <c r="Z26" s="9">
        <f t="shared" si="7"/>
        <v>61</v>
      </c>
      <c r="AA26" s="9">
        <v>38</v>
      </c>
      <c r="AB26" s="9">
        <v>34</v>
      </c>
      <c r="AC26" s="9">
        <f t="shared" si="21"/>
        <v>72</v>
      </c>
      <c r="AD26" s="9">
        <v>51</v>
      </c>
      <c r="AE26" s="9">
        <v>49</v>
      </c>
      <c r="AF26" s="9">
        <f t="shared" si="22"/>
        <v>100</v>
      </c>
      <c r="AG26" s="9">
        <v>35</v>
      </c>
      <c r="AH26" s="9">
        <v>34</v>
      </c>
      <c r="AI26" s="9">
        <f t="shared" si="23"/>
        <v>69</v>
      </c>
      <c r="AJ26" s="9">
        <v>44</v>
      </c>
      <c r="AK26" s="9">
        <v>42</v>
      </c>
      <c r="AL26" s="9">
        <f t="shared" si="24"/>
        <v>86</v>
      </c>
      <c r="AM26" s="9">
        <v>46</v>
      </c>
      <c r="AN26" s="9">
        <v>44</v>
      </c>
      <c r="AO26" s="9">
        <f t="shared" si="25"/>
        <v>90</v>
      </c>
      <c r="AP26" s="9">
        <v>71</v>
      </c>
      <c r="AQ26" s="9">
        <v>67</v>
      </c>
      <c r="AR26" s="9">
        <f t="shared" si="26"/>
        <v>138</v>
      </c>
      <c r="AS26" s="9">
        <v>48</v>
      </c>
      <c r="AT26" s="9">
        <v>42</v>
      </c>
      <c r="AU26" s="9">
        <f t="shared" si="27"/>
        <v>90</v>
      </c>
      <c r="AV26" s="9">
        <v>21</v>
      </c>
      <c r="AW26" s="9">
        <v>19</v>
      </c>
      <c r="AX26" s="9">
        <f t="shared" si="28"/>
        <v>40</v>
      </c>
      <c r="AY26" s="9">
        <v>24</v>
      </c>
      <c r="AZ26" s="9">
        <v>23</v>
      </c>
      <c r="BA26" s="9">
        <f t="shared" si="29"/>
        <v>47</v>
      </c>
      <c r="BB26" s="9">
        <v>34</v>
      </c>
      <c r="BC26" s="9">
        <v>32</v>
      </c>
      <c r="BD26" s="9">
        <f t="shared" si="17"/>
        <v>66</v>
      </c>
      <c r="BE26" s="9">
        <v>32</v>
      </c>
      <c r="BF26" s="9">
        <v>31</v>
      </c>
      <c r="BG26" s="9">
        <f t="shared" si="18"/>
        <v>63</v>
      </c>
      <c r="BH26" s="9">
        <v>19</v>
      </c>
      <c r="BI26" s="9">
        <v>18</v>
      </c>
      <c r="BJ26" s="9">
        <f t="shared" si="19"/>
        <v>37</v>
      </c>
    </row>
    <row r="27" spans="1:62">
      <c r="A27" s="5">
        <v>22</v>
      </c>
      <c r="B27" s="13" t="s">
        <v>37</v>
      </c>
      <c r="C27" s="7">
        <f t="shared" si="1"/>
        <v>252</v>
      </c>
      <c r="D27" s="7">
        <f t="shared" si="1"/>
        <v>237</v>
      </c>
      <c r="E27" s="11">
        <f t="shared" si="30"/>
        <v>489</v>
      </c>
      <c r="F27" s="9">
        <v>18</v>
      </c>
      <c r="G27" s="9">
        <v>18</v>
      </c>
      <c r="H27" s="9">
        <f t="shared" si="2"/>
        <v>36</v>
      </c>
      <c r="I27" s="9">
        <v>7</v>
      </c>
      <c r="J27" s="9">
        <v>6</v>
      </c>
      <c r="K27" s="9">
        <f t="shared" si="3"/>
        <v>13</v>
      </c>
      <c r="L27" s="9">
        <v>19</v>
      </c>
      <c r="M27" s="9">
        <v>19</v>
      </c>
      <c r="N27" s="9">
        <f t="shared" si="4"/>
        <v>38</v>
      </c>
      <c r="O27" s="9">
        <v>8</v>
      </c>
      <c r="P27" s="9">
        <v>8</v>
      </c>
      <c r="Q27" s="9">
        <f t="shared" si="5"/>
        <v>16</v>
      </c>
      <c r="R27" s="9">
        <v>16</v>
      </c>
      <c r="S27" s="9">
        <v>16</v>
      </c>
      <c r="T27" s="9">
        <f t="shared" si="6"/>
        <v>32</v>
      </c>
      <c r="U27" s="9">
        <v>18</v>
      </c>
      <c r="V27" s="9">
        <v>16</v>
      </c>
      <c r="W27" s="9">
        <f t="shared" si="20"/>
        <v>34</v>
      </c>
      <c r="X27" s="9">
        <v>11</v>
      </c>
      <c r="Y27" s="9">
        <v>9</v>
      </c>
      <c r="Z27" s="9">
        <f t="shared" si="7"/>
        <v>20</v>
      </c>
      <c r="AA27" s="9">
        <v>13</v>
      </c>
      <c r="AB27" s="9">
        <v>11</v>
      </c>
      <c r="AC27" s="9">
        <f t="shared" si="21"/>
        <v>24</v>
      </c>
      <c r="AD27" s="9">
        <v>17</v>
      </c>
      <c r="AE27" s="9">
        <v>16</v>
      </c>
      <c r="AF27" s="9">
        <f t="shared" si="22"/>
        <v>33</v>
      </c>
      <c r="AG27" s="9">
        <v>12</v>
      </c>
      <c r="AH27" s="9">
        <v>12</v>
      </c>
      <c r="AI27" s="9">
        <f t="shared" si="23"/>
        <v>24</v>
      </c>
      <c r="AJ27" s="9">
        <v>15</v>
      </c>
      <c r="AK27" s="9">
        <v>14</v>
      </c>
      <c r="AL27" s="9">
        <f t="shared" si="24"/>
        <v>29</v>
      </c>
      <c r="AM27" s="9">
        <v>15</v>
      </c>
      <c r="AN27" s="9">
        <v>15</v>
      </c>
      <c r="AO27" s="9">
        <f t="shared" si="25"/>
        <v>30</v>
      </c>
      <c r="AP27" s="9">
        <v>24</v>
      </c>
      <c r="AQ27" s="9">
        <v>22</v>
      </c>
      <c r="AR27" s="9">
        <f t="shared" si="26"/>
        <v>46</v>
      </c>
      <c r="AS27" s="9">
        <v>16</v>
      </c>
      <c r="AT27" s="9">
        <v>14</v>
      </c>
      <c r="AU27" s="9">
        <f t="shared" si="27"/>
        <v>30</v>
      </c>
      <c r="AV27" s="9">
        <v>7</v>
      </c>
      <c r="AW27" s="9">
        <v>6</v>
      </c>
      <c r="AX27" s="9">
        <f t="shared" si="28"/>
        <v>13</v>
      </c>
      <c r="AY27" s="9">
        <v>8</v>
      </c>
      <c r="AZ27" s="9">
        <v>8</v>
      </c>
      <c r="BA27" s="9">
        <f t="shared" si="29"/>
        <v>16</v>
      </c>
      <c r="BB27" s="9">
        <v>11</v>
      </c>
      <c r="BC27" s="9">
        <v>11</v>
      </c>
      <c r="BD27" s="9">
        <f t="shared" si="17"/>
        <v>22</v>
      </c>
      <c r="BE27" s="9">
        <v>11</v>
      </c>
      <c r="BF27" s="9">
        <v>10</v>
      </c>
      <c r="BG27" s="9">
        <f t="shared" si="18"/>
        <v>21</v>
      </c>
      <c r="BH27" s="9">
        <v>6</v>
      </c>
      <c r="BI27" s="9">
        <v>6</v>
      </c>
      <c r="BJ27" s="9">
        <f t="shared" si="19"/>
        <v>12</v>
      </c>
    </row>
    <row r="28" spans="1:62">
      <c r="A28" s="5">
        <v>23</v>
      </c>
      <c r="B28" s="13" t="s">
        <v>38</v>
      </c>
      <c r="C28" s="7">
        <f t="shared" si="1"/>
        <v>750</v>
      </c>
      <c r="D28" s="7">
        <f t="shared" si="1"/>
        <v>691</v>
      </c>
      <c r="E28" s="11">
        <f t="shared" si="30"/>
        <v>1441</v>
      </c>
      <c r="F28" s="9">
        <f t="shared" ref="F28:AK28" si="31">F30-F26</f>
        <v>54</v>
      </c>
      <c r="G28" s="9">
        <f t="shared" si="31"/>
        <v>53</v>
      </c>
      <c r="H28" s="9">
        <f t="shared" si="31"/>
        <v>107</v>
      </c>
      <c r="I28" s="9">
        <f t="shared" si="31"/>
        <v>20</v>
      </c>
      <c r="J28" s="9">
        <f t="shared" si="31"/>
        <v>19</v>
      </c>
      <c r="K28" s="9">
        <f t="shared" si="31"/>
        <v>39</v>
      </c>
      <c r="L28" s="9">
        <f t="shared" si="31"/>
        <v>58</v>
      </c>
      <c r="M28" s="9">
        <f t="shared" si="31"/>
        <v>54</v>
      </c>
      <c r="N28" s="9">
        <f t="shared" si="31"/>
        <v>112</v>
      </c>
      <c r="O28" s="9">
        <f t="shared" si="31"/>
        <v>24</v>
      </c>
      <c r="P28" s="9">
        <f t="shared" si="31"/>
        <v>22</v>
      </c>
      <c r="Q28" s="9">
        <f t="shared" si="31"/>
        <v>46</v>
      </c>
      <c r="R28" s="9">
        <f t="shared" si="31"/>
        <v>47</v>
      </c>
      <c r="S28" s="9">
        <f t="shared" si="31"/>
        <v>45</v>
      </c>
      <c r="T28" s="9">
        <f t="shared" si="31"/>
        <v>92</v>
      </c>
      <c r="U28" s="9">
        <f t="shared" si="31"/>
        <v>54</v>
      </c>
      <c r="V28" s="9">
        <f t="shared" si="31"/>
        <v>46</v>
      </c>
      <c r="W28" s="9">
        <f t="shared" si="31"/>
        <v>100</v>
      </c>
      <c r="X28" s="9">
        <f t="shared" si="31"/>
        <v>32</v>
      </c>
      <c r="Y28" s="9">
        <f t="shared" si="31"/>
        <v>28</v>
      </c>
      <c r="Z28" s="9">
        <f t="shared" si="31"/>
        <v>60</v>
      </c>
      <c r="AA28" s="9">
        <f t="shared" si="31"/>
        <v>38</v>
      </c>
      <c r="AB28" s="9">
        <f t="shared" si="31"/>
        <v>33</v>
      </c>
      <c r="AC28" s="9">
        <f t="shared" si="31"/>
        <v>71</v>
      </c>
      <c r="AD28" s="9">
        <f t="shared" si="31"/>
        <v>51</v>
      </c>
      <c r="AE28" s="9">
        <f t="shared" si="31"/>
        <v>47</v>
      </c>
      <c r="AF28" s="9">
        <f t="shared" si="31"/>
        <v>98</v>
      </c>
      <c r="AG28" s="9">
        <f t="shared" si="31"/>
        <v>34</v>
      </c>
      <c r="AH28" s="9">
        <f t="shared" si="31"/>
        <v>34</v>
      </c>
      <c r="AI28" s="9">
        <f t="shared" si="31"/>
        <v>68</v>
      </c>
      <c r="AJ28" s="9">
        <f t="shared" si="31"/>
        <v>44</v>
      </c>
      <c r="AK28" s="9">
        <f t="shared" si="31"/>
        <v>41</v>
      </c>
      <c r="AL28" s="9">
        <f t="shared" ref="AL28:BJ28" si="32">AL30-AL26</f>
        <v>85</v>
      </c>
      <c r="AM28" s="9">
        <f t="shared" si="32"/>
        <v>45</v>
      </c>
      <c r="AN28" s="9">
        <f t="shared" si="32"/>
        <v>44</v>
      </c>
      <c r="AO28" s="9">
        <f t="shared" si="32"/>
        <v>89</v>
      </c>
      <c r="AP28" s="9">
        <f t="shared" si="32"/>
        <v>71</v>
      </c>
      <c r="AQ28" s="9">
        <f t="shared" si="32"/>
        <v>65</v>
      </c>
      <c r="AR28" s="9">
        <f t="shared" si="32"/>
        <v>136</v>
      </c>
      <c r="AS28" s="9">
        <f t="shared" si="32"/>
        <v>48</v>
      </c>
      <c r="AT28" s="9">
        <f t="shared" si="32"/>
        <v>40</v>
      </c>
      <c r="AU28" s="9">
        <f t="shared" si="32"/>
        <v>88</v>
      </c>
      <c r="AV28" s="9">
        <f t="shared" si="32"/>
        <v>20</v>
      </c>
      <c r="AW28" s="9">
        <f t="shared" si="32"/>
        <v>18</v>
      </c>
      <c r="AX28" s="9">
        <f t="shared" si="32"/>
        <v>38</v>
      </c>
      <c r="AY28" s="9">
        <f t="shared" si="32"/>
        <v>25</v>
      </c>
      <c r="AZ28" s="9">
        <f t="shared" si="32"/>
        <v>23</v>
      </c>
      <c r="BA28" s="9">
        <f t="shared" si="32"/>
        <v>48</v>
      </c>
      <c r="BB28" s="9">
        <f t="shared" si="32"/>
        <v>34</v>
      </c>
      <c r="BC28" s="9">
        <f t="shared" si="32"/>
        <v>31</v>
      </c>
      <c r="BD28" s="9">
        <f t="shared" si="32"/>
        <v>65</v>
      </c>
      <c r="BE28" s="9">
        <f t="shared" si="32"/>
        <v>32</v>
      </c>
      <c r="BF28" s="9">
        <f t="shared" si="32"/>
        <v>30</v>
      </c>
      <c r="BG28" s="9">
        <f t="shared" si="32"/>
        <v>62</v>
      </c>
      <c r="BH28" s="9">
        <f t="shared" si="32"/>
        <v>19</v>
      </c>
      <c r="BI28" s="9">
        <f t="shared" si="32"/>
        <v>18</v>
      </c>
      <c r="BJ28" s="9">
        <f t="shared" si="32"/>
        <v>37</v>
      </c>
    </row>
    <row r="29" spans="1:62">
      <c r="A29" s="5">
        <v>24</v>
      </c>
      <c r="B29" s="13" t="s">
        <v>39</v>
      </c>
      <c r="C29" s="7">
        <f t="shared" si="1"/>
        <v>248</v>
      </c>
      <c r="D29" s="7">
        <f t="shared" si="1"/>
        <v>235</v>
      </c>
      <c r="E29" s="11">
        <f t="shared" si="30"/>
        <v>483</v>
      </c>
      <c r="F29" s="9">
        <v>18</v>
      </c>
      <c r="G29" s="9">
        <v>18</v>
      </c>
      <c r="H29" s="9">
        <f t="shared" si="2"/>
        <v>36</v>
      </c>
      <c r="I29" s="9">
        <v>7</v>
      </c>
      <c r="J29" s="9">
        <v>6</v>
      </c>
      <c r="K29" s="9">
        <f t="shared" si="3"/>
        <v>13</v>
      </c>
      <c r="L29" s="9">
        <v>19</v>
      </c>
      <c r="M29" s="9">
        <v>18</v>
      </c>
      <c r="N29" s="9">
        <f t="shared" si="4"/>
        <v>37</v>
      </c>
      <c r="O29" s="9">
        <v>8</v>
      </c>
      <c r="P29" s="9">
        <v>8</v>
      </c>
      <c r="Q29" s="9">
        <f t="shared" si="5"/>
        <v>16</v>
      </c>
      <c r="R29" s="9">
        <v>16</v>
      </c>
      <c r="S29" s="9">
        <v>16</v>
      </c>
      <c r="T29" s="9">
        <f t="shared" si="6"/>
        <v>32</v>
      </c>
      <c r="U29" s="9">
        <v>18</v>
      </c>
      <c r="V29" s="9">
        <v>16</v>
      </c>
      <c r="W29" s="9">
        <f t="shared" si="20"/>
        <v>34</v>
      </c>
      <c r="X29" s="9">
        <v>11</v>
      </c>
      <c r="Y29" s="9">
        <v>9</v>
      </c>
      <c r="Z29" s="9">
        <f t="shared" si="7"/>
        <v>20</v>
      </c>
      <c r="AA29" s="9">
        <v>13</v>
      </c>
      <c r="AB29" s="9">
        <v>11</v>
      </c>
      <c r="AC29" s="9">
        <f t="shared" si="21"/>
        <v>24</v>
      </c>
      <c r="AD29" s="9">
        <v>17</v>
      </c>
      <c r="AE29" s="9">
        <v>16</v>
      </c>
      <c r="AF29" s="9">
        <f t="shared" si="22"/>
        <v>33</v>
      </c>
      <c r="AG29" s="9">
        <v>11</v>
      </c>
      <c r="AH29" s="9">
        <v>11</v>
      </c>
      <c r="AI29" s="9">
        <f t="shared" si="23"/>
        <v>22</v>
      </c>
      <c r="AJ29" s="9">
        <v>14</v>
      </c>
      <c r="AK29" s="9">
        <v>14</v>
      </c>
      <c r="AL29" s="9">
        <f t="shared" si="24"/>
        <v>28</v>
      </c>
      <c r="AM29" s="9">
        <v>15</v>
      </c>
      <c r="AN29" s="9">
        <v>15</v>
      </c>
      <c r="AO29" s="9">
        <f t="shared" si="25"/>
        <v>30</v>
      </c>
      <c r="AP29" s="9">
        <v>23</v>
      </c>
      <c r="AQ29" s="9">
        <v>22</v>
      </c>
      <c r="AR29" s="9">
        <f t="shared" si="26"/>
        <v>45</v>
      </c>
      <c r="AS29" s="9">
        <v>16</v>
      </c>
      <c r="AT29" s="9">
        <v>14</v>
      </c>
      <c r="AU29" s="9">
        <f t="shared" si="27"/>
        <v>30</v>
      </c>
      <c r="AV29" s="9">
        <v>7</v>
      </c>
      <c r="AW29" s="9">
        <v>6</v>
      </c>
      <c r="AX29" s="9">
        <f t="shared" si="28"/>
        <v>13</v>
      </c>
      <c r="AY29" s="9">
        <v>8</v>
      </c>
      <c r="AZ29" s="9">
        <v>8</v>
      </c>
      <c r="BA29" s="9">
        <f t="shared" si="29"/>
        <v>16</v>
      </c>
      <c r="BB29" s="9">
        <v>11</v>
      </c>
      <c r="BC29" s="9">
        <v>11</v>
      </c>
      <c r="BD29" s="9">
        <f t="shared" si="17"/>
        <v>22</v>
      </c>
      <c r="BE29" s="9">
        <v>10</v>
      </c>
      <c r="BF29" s="9">
        <v>10</v>
      </c>
      <c r="BG29" s="9">
        <f t="shared" si="18"/>
        <v>20</v>
      </c>
      <c r="BH29" s="9">
        <v>6</v>
      </c>
      <c r="BI29" s="9">
        <v>6</v>
      </c>
      <c r="BJ29" s="9">
        <f t="shared" si="19"/>
        <v>12</v>
      </c>
    </row>
    <row r="30" spans="1:62">
      <c r="A30" s="5">
        <v>25</v>
      </c>
      <c r="B30" s="13" t="s">
        <v>40</v>
      </c>
      <c r="C30" s="7">
        <f t="shared" si="1"/>
        <v>1505</v>
      </c>
      <c r="D30" s="7">
        <f t="shared" si="1"/>
        <v>1400</v>
      </c>
      <c r="E30" s="11">
        <f>SUM(C30:D30)</f>
        <v>2905</v>
      </c>
      <c r="F30" s="9">
        <v>109</v>
      </c>
      <c r="G30" s="9">
        <v>107</v>
      </c>
      <c r="H30" s="9">
        <f t="shared" si="2"/>
        <v>216</v>
      </c>
      <c r="I30" s="9">
        <v>41</v>
      </c>
      <c r="J30" s="9">
        <v>38</v>
      </c>
      <c r="K30" s="9">
        <f t="shared" si="3"/>
        <v>79</v>
      </c>
      <c r="L30" s="9">
        <v>115</v>
      </c>
      <c r="M30" s="9">
        <v>110</v>
      </c>
      <c r="N30" s="9">
        <f t="shared" si="4"/>
        <v>225</v>
      </c>
      <c r="O30" s="9">
        <v>48</v>
      </c>
      <c r="P30" s="9">
        <v>45</v>
      </c>
      <c r="Q30" s="9">
        <f t="shared" si="5"/>
        <v>93</v>
      </c>
      <c r="R30" s="9">
        <v>95</v>
      </c>
      <c r="S30" s="9">
        <v>92</v>
      </c>
      <c r="T30" s="9">
        <f t="shared" si="6"/>
        <v>187</v>
      </c>
      <c r="U30" s="9">
        <v>108</v>
      </c>
      <c r="V30" s="9">
        <v>93</v>
      </c>
      <c r="W30" s="9">
        <f t="shared" si="20"/>
        <v>201</v>
      </c>
      <c r="X30" s="9">
        <v>65</v>
      </c>
      <c r="Y30" s="9">
        <v>56</v>
      </c>
      <c r="Z30" s="9">
        <f t="shared" si="7"/>
        <v>121</v>
      </c>
      <c r="AA30" s="9">
        <v>76</v>
      </c>
      <c r="AB30" s="9">
        <v>67</v>
      </c>
      <c r="AC30" s="9">
        <f t="shared" si="21"/>
        <v>143</v>
      </c>
      <c r="AD30" s="9">
        <v>102</v>
      </c>
      <c r="AE30" s="9">
        <v>96</v>
      </c>
      <c r="AF30" s="9">
        <f t="shared" si="22"/>
        <v>198</v>
      </c>
      <c r="AG30" s="9">
        <v>69</v>
      </c>
      <c r="AH30" s="9">
        <v>68</v>
      </c>
      <c r="AI30" s="9">
        <f t="shared" si="23"/>
        <v>137</v>
      </c>
      <c r="AJ30" s="9">
        <v>88</v>
      </c>
      <c r="AK30" s="9">
        <v>83</v>
      </c>
      <c r="AL30" s="9">
        <f t="shared" si="24"/>
        <v>171</v>
      </c>
      <c r="AM30" s="9">
        <v>91</v>
      </c>
      <c r="AN30" s="9">
        <v>88</v>
      </c>
      <c r="AO30" s="9">
        <f t="shared" si="25"/>
        <v>179</v>
      </c>
      <c r="AP30" s="9">
        <v>142</v>
      </c>
      <c r="AQ30" s="9">
        <v>132</v>
      </c>
      <c r="AR30" s="9">
        <f t="shared" si="26"/>
        <v>274</v>
      </c>
      <c r="AS30" s="9">
        <v>96</v>
      </c>
      <c r="AT30" s="9">
        <v>82</v>
      </c>
      <c r="AU30" s="9">
        <f t="shared" si="27"/>
        <v>178</v>
      </c>
      <c r="AV30" s="9">
        <v>41</v>
      </c>
      <c r="AW30" s="9">
        <v>37</v>
      </c>
      <c r="AX30" s="9">
        <f t="shared" si="28"/>
        <v>78</v>
      </c>
      <c r="AY30" s="9">
        <v>49</v>
      </c>
      <c r="AZ30" s="9">
        <v>46</v>
      </c>
      <c r="BA30" s="9">
        <f t="shared" si="29"/>
        <v>95</v>
      </c>
      <c r="BB30" s="9">
        <v>68</v>
      </c>
      <c r="BC30" s="9">
        <v>63</v>
      </c>
      <c r="BD30" s="9">
        <f t="shared" si="17"/>
        <v>131</v>
      </c>
      <c r="BE30" s="9">
        <v>64</v>
      </c>
      <c r="BF30" s="9">
        <v>61</v>
      </c>
      <c r="BG30" s="9">
        <f t="shared" si="18"/>
        <v>125</v>
      </c>
      <c r="BH30" s="9">
        <v>38</v>
      </c>
      <c r="BI30" s="9">
        <v>36</v>
      </c>
      <c r="BJ30" s="9">
        <f t="shared" si="19"/>
        <v>74</v>
      </c>
    </row>
    <row r="31" spans="1:62">
      <c r="A31" s="5">
        <v>26</v>
      </c>
      <c r="B31" s="13" t="s">
        <v>41</v>
      </c>
      <c r="C31" s="7">
        <f t="shared" si="1"/>
        <v>4635</v>
      </c>
      <c r="D31" s="7">
        <f t="shared" si="1"/>
        <v>4383</v>
      </c>
      <c r="E31" s="11">
        <f t="shared" si="30"/>
        <v>9018</v>
      </c>
      <c r="F31" s="9">
        <v>337</v>
      </c>
      <c r="G31" s="9">
        <v>336</v>
      </c>
      <c r="H31" s="9">
        <f t="shared" si="2"/>
        <v>673</v>
      </c>
      <c r="I31" s="9">
        <v>127</v>
      </c>
      <c r="J31" s="9">
        <v>120</v>
      </c>
      <c r="K31" s="9">
        <f t="shared" si="3"/>
        <v>247</v>
      </c>
      <c r="L31" s="9">
        <v>354</v>
      </c>
      <c r="M31" s="9">
        <v>343</v>
      </c>
      <c r="N31" s="9">
        <f t="shared" si="4"/>
        <v>697</v>
      </c>
      <c r="O31" s="9">
        <v>147</v>
      </c>
      <c r="P31" s="9">
        <v>140</v>
      </c>
      <c r="Q31" s="9">
        <f t="shared" si="5"/>
        <v>287</v>
      </c>
      <c r="R31" s="9">
        <v>293</v>
      </c>
      <c r="S31" s="9">
        <v>289</v>
      </c>
      <c r="T31" s="9">
        <f t="shared" si="6"/>
        <v>582</v>
      </c>
      <c r="U31" s="9">
        <v>333</v>
      </c>
      <c r="V31" s="9">
        <v>292</v>
      </c>
      <c r="W31" s="9">
        <f t="shared" si="20"/>
        <v>625</v>
      </c>
      <c r="X31" s="9">
        <v>201</v>
      </c>
      <c r="Y31" s="9">
        <v>174</v>
      </c>
      <c r="Z31" s="9">
        <f t="shared" si="7"/>
        <v>375</v>
      </c>
      <c r="AA31" s="9">
        <v>235</v>
      </c>
      <c r="AB31" s="9">
        <v>211</v>
      </c>
      <c r="AC31" s="9">
        <f t="shared" si="21"/>
        <v>446</v>
      </c>
      <c r="AD31" s="9">
        <v>314</v>
      </c>
      <c r="AE31" s="9">
        <v>301</v>
      </c>
      <c r="AF31" s="9">
        <f t="shared" si="22"/>
        <v>615</v>
      </c>
      <c r="AG31" s="9">
        <v>213</v>
      </c>
      <c r="AH31" s="9">
        <v>213</v>
      </c>
      <c r="AI31" s="9">
        <f t="shared" si="23"/>
        <v>426</v>
      </c>
      <c r="AJ31" s="9">
        <v>270</v>
      </c>
      <c r="AK31" s="9">
        <v>259</v>
      </c>
      <c r="AL31" s="9">
        <f t="shared" si="24"/>
        <v>529</v>
      </c>
      <c r="AM31" s="9">
        <v>281</v>
      </c>
      <c r="AN31" s="9">
        <v>275</v>
      </c>
      <c r="AO31" s="9">
        <f t="shared" si="25"/>
        <v>556</v>
      </c>
      <c r="AP31" s="9">
        <v>437</v>
      </c>
      <c r="AQ31" s="9">
        <v>413</v>
      </c>
      <c r="AR31" s="9">
        <f t="shared" si="26"/>
        <v>850</v>
      </c>
      <c r="AS31" s="9">
        <v>295</v>
      </c>
      <c r="AT31" s="9">
        <v>257</v>
      </c>
      <c r="AU31" s="9">
        <f t="shared" si="27"/>
        <v>552</v>
      </c>
      <c r="AV31" s="9">
        <v>127</v>
      </c>
      <c r="AW31" s="9">
        <v>117</v>
      </c>
      <c r="AX31" s="9">
        <f t="shared" si="28"/>
        <v>244</v>
      </c>
      <c r="AY31" s="9">
        <v>150</v>
      </c>
      <c r="AZ31" s="9">
        <v>145</v>
      </c>
      <c r="BA31" s="9">
        <f t="shared" si="29"/>
        <v>295</v>
      </c>
      <c r="BB31" s="9">
        <v>208</v>
      </c>
      <c r="BC31" s="9">
        <v>197</v>
      </c>
      <c r="BD31" s="9">
        <f t="shared" si="17"/>
        <v>405</v>
      </c>
      <c r="BE31" s="9">
        <v>195</v>
      </c>
      <c r="BF31" s="9">
        <v>189</v>
      </c>
      <c r="BG31" s="9">
        <f t="shared" si="18"/>
        <v>384</v>
      </c>
      <c r="BH31" s="9">
        <v>118</v>
      </c>
      <c r="BI31" s="9">
        <v>112</v>
      </c>
      <c r="BJ31" s="9">
        <f t="shared" si="19"/>
        <v>230</v>
      </c>
    </row>
    <row r="32" spans="1:62">
      <c r="A32" s="5">
        <v>27</v>
      </c>
      <c r="B32" s="13" t="s">
        <v>42</v>
      </c>
      <c r="C32" s="7">
        <f t="shared" si="1"/>
        <v>8205</v>
      </c>
      <c r="D32" s="7">
        <f t="shared" si="1"/>
        <v>7830</v>
      </c>
      <c r="E32" s="11">
        <f t="shared" si="30"/>
        <v>16035</v>
      </c>
      <c r="F32" s="9">
        <v>596</v>
      </c>
      <c r="G32" s="9">
        <v>600</v>
      </c>
      <c r="H32" s="9">
        <f t="shared" si="2"/>
        <v>1196</v>
      </c>
      <c r="I32" s="9">
        <v>225</v>
      </c>
      <c r="J32" s="9">
        <v>214</v>
      </c>
      <c r="K32" s="9">
        <f t="shared" si="3"/>
        <v>439</v>
      </c>
      <c r="L32" s="9">
        <v>626</v>
      </c>
      <c r="M32" s="9">
        <v>613</v>
      </c>
      <c r="N32" s="9">
        <f t="shared" si="4"/>
        <v>1239</v>
      </c>
      <c r="O32" s="9">
        <v>260</v>
      </c>
      <c r="P32" s="9">
        <v>250</v>
      </c>
      <c r="Q32" s="9">
        <f t="shared" si="5"/>
        <v>510</v>
      </c>
      <c r="R32" s="9">
        <v>519</v>
      </c>
      <c r="S32" s="9">
        <v>517</v>
      </c>
      <c r="T32" s="9">
        <f t="shared" si="6"/>
        <v>1036</v>
      </c>
      <c r="U32" s="9">
        <v>590</v>
      </c>
      <c r="V32" s="9">
        <v>521</v>
      </c>
      <c r="W32" s="9">
        <f t="shared" si="20"/>
        <v>1111</v>
      </c>
      <c r="X32" s="9">
        <v>355</v>
      </c>
      <c r="Y32" s="9">
        <v>311</v>
      </c>
      <c r="Z32" s="9">
        <f t="shared" si="7"/>
        <v>666</v>
      </c>
      <c r="AA32" s="9">
        <v>417</v>
      </c>
      <c r="AB32" s="9">
        <v>377</v>
      </c>
      <c r="AC32" s="9">
        <f t="shared" si="21"/>
        <v>794</v>
      </c>
      <c r="AD32" s="9">
        <v>556</v>
      </c>
      <c r="AE32" s="9">
        <v>537</v>
      </c>
      <c r="AF32" s="9">
        <f t="shared" si="22"/>
        <v>1093</v>
      </c>
      <c r="AG32" s="9">
        <v>377</v>
      </c>
      <c r="AH32" s="9">
        <v>380</v>
      </c>
      <c r="AI32" s="9">
        <f t="shared" si="23"/>
        <v>757</v>
      </c>
      <c r="AJ32" s="9">
        <v>479</v>
      </c>
      <c r="AK32" s="9">
        <v>464</v>
      </c>
      <c r="AL32" s="9">
        <f t="shared" si="24"/>
        <v>943</v>
      </c>
      <c r="AM32" s="9">
        <v>498</v>
      </c>
      <c r="AN32" s="9">
        <v>491</v>
      </c>
      <c r="AO32" s="9">
        <f t="shared" si="25"/>
        <v>989</v>
      </c>
      <c r="AP32" s="9">
        <v>773</v>
      </c>
      <c r="AQ32" s="9">
        <v>738</v>
      </c>
      <c r="AR32" s="9">
        <f t="shared" si="26"/>
        <v>1511</v>
      </c>
      <c r="AS32" s="9">
        <v>522</v>
      </c>
      <c r="AT32" s="9">
        <v>459</v>
      </c>
      <c r="AU32" s="9">
        <f t="shared" si="27"/>
        <v>981</v>
      </c>
      <c r="AV32" s="9">
        <v>224</v>
      </c>
      <c r="AW32" s="9">
        <v>210</v>
      </c>
      <c r="AX32" s="9">
        <f t="shared" si="28"/>
        <v>434</v>
      </c>
      <c r="AY32" s="9">
        <v>265</v>
      </c>
      <c r="AZ32" s="9">
        <v>259</v>
      </c>
      <c r="BA32" s="9">
        <f t="shared" si="29"/>
        <v>524</v>
      </c>
      <c r="BB32" s="9">
        <v>368</v>
      </c>
      <c r="BC32" s="9">
        <v>351</v>
      </c>
      <c r="BD32" s="9">
        <f t="shared" si="17"/>
        <v>719</v>
      </c>
      <c r="BE32" s="9">
        <v>346</v>
      </c>
      <c r="BF32" s="9">
        <v>338</v>
      </c>
      <c r="BG32" s="9">
        <f t="shared" si="18"/>
        <v>684</v>
      </c>
      <c r="BH32" s="9">
        <v>209</v>
      </c>
      <c r="BI32" s="9">
        <v>200</v>
      </c>
      <c r="BJ32" s="9">
        <f t="shared" si="19"/>
        <v>409</v>
      </c>
    </row>
    <row r="33" spans="1:62">
      <c r="A33" s="5">
        <v>28</v>
      </c>
      <c r="B33" s="13" t="s">
        <v>43</v>
      </c>
      <c r="C33" s="7">
        <f t="shared" si="1"/>
        <v>735</v>
      </c>
      <c r="D33" s="7">
        <f t="shared" si="1"/>
        <v>736</v>
      </c>
      <c r="E33" s="11">
        <f t="shared" si="30"/>
        <v>1471</v>
      </c>
      <c r="F33" s="9">
        <v>53</v>
      </c>
      <c r="G33" s="9">
        <v>56</v>
      </c>
      <c r="H33" s="9">
        <f t="shared" si="2"/>
        <v>109</v>
      </c>
      <c r="I33" s="9">
        <v>20</v>
      </c>
      <c r="J33" s="9">
        <v>20</v>
      </c>
      <c r="K33" s="9">
        <f t="shared" si="3"/>
        <v>40</v>
      </c>
      <c r="L33" s="9">
        <v>56</v>
      </c>
      <c r="M33" s="9">
        <v>58</v>
      </c>
      <c r="N33" s="9">
        <f t="shared" si="4"/>
        <v>114</v>
      </c>
      <c r="O33" s="9">
        <v>23</v>
      </c>
      <c r="P33" s="9">
        <v>23</v>
      </c>
      <c r="Q33" s="9">
        <f t="shared" si="5"/>
        <v>46</v>
      </c>
      <c r="R33" s="9">
        <v>46</v>
      </c>
      <c r="S33" s="9">
        <v>49</v>
      </c>
      <c r="T33" s="9">
        <f t="shared" si="6"/>
        <v>95</v>
      </c>
      <c r="U33" s="9">
        <v>53</v>
      </c>
      <c r="V33" s="9">
        <v>49</v>
      </c>
      <c r="W33" s="9">
        <f t="shared" si="20"/>
        <v>102</v>
      </c>
      <c r="X33" s="9">
        <v>32</v>
      </c>
      <c r="Y33" s="9">
        <v>29</v>
      </c>
      <c r="Z33" s="9">
        <f t="shared" si="7"/>
        <v>61</v>
      </c>
      <c r="AA33" s="9">
        <v>37</v>
      </c>
      <c r="AB33" s="9">
        <v>35</v>
      </c>
      <c r="AC33" s="9">
        <f t="shared" si="21"/>
        <v>72</v>
      </c>
      <c r="AD33" s="9">
        <v>50</v>
      </c>
      <c r="AE33" s="9">
        <v>51</v>
      </c>
      <c r="AF33" s="9">
        <f t="shared" si="22"/>
        <v>101</v>
      </c>
      <c r="AG33" s="9">
        <v>34</v>
      </c>
      <c r="AH33" s="9">
        <v>36</v>
      </c>
      <c r="AI33" s="9">
        <f t="shared" si="23"/>
        <v>70</v>
      </c>
      <c r="AJ33" s="9">
        <v>43</v>
      </c>
      <c r="AK33" s="9">
        <v>44</v>
      </c>
      <c r="AL33" s="9">
        <f t="shared" si="24"/>
        <v>87</v>
      </c>
      <c r="AM33" s="9">
        <v>45</v>
      </c>
      <c r="AN33" s="9">
        <v>46</v>
      </c>
      <c r="AO33" s="9">
        <f t="shared" si="25"/>
        <v>91</v>
      </c>
      <c r="AP33" s="9">
        <v>69</v>
      </c>
      <c r="AQ33" s="9">
        <v>69</v>
      </c>
      <c r="AR33" s="9">
        <f t="shared" si="26"/>
        <v>138</v>
      </c>
      <c r="AS33" s="9">
        <v>47</v>
      </c>
      <c r="AT33" s="9">
        <v>43</v>
      </c>
      <c r="AU33" s="9">
        <f t="shared" si="27"/>
        <v>90</v>
      </c>
      <c r="AV33" s="9">
        <v>20</v>
      </c>
      <c r="AW33" s="9">
        <v>20</v>
      </c>
      <c r="AX33" s="9">
        <f t="shared" si="28"/>
        <v>40</v>
      </c>
      <c r="AY33" s="9">
        <v>24</v>
      </c>
      <c r="AZ33" s="9">
        <v>24</v>
      </c>
      <c r="BA33" s="9">
        <f t="shared" si="29"/>
        <v>48</v>
      </c>
      <c r="BB33" s="9">
        <v>33</v>
      </c>
      <c r="BC33" s="9">
        <v>33</v>
      </c>
      <c r="BD33" s="9">
        <f t="shared" si="17"/>
        <v>66</v>
      </c>
      <c r="BE33" s="9">
        <v>31</v>
      </c>
      <c r="BF33" s="9">
        <v>32</v>
      </c>
      <c r="BG33" s="9">
        <f t="shared" si="18"/>
        <v>63</v>
      </c>
      <c r="BH33" s="9">
        <v>19</v>
      </c>
      <c r="BI33" s="9">
        <v>19</v>
      </c>
      <c r="BJ33" s="9">
        <f t="shared" si="19"/>
        <v>38</v>
      </c>
    </row>
    <row r="34" spans="1:62">
      <c r="A34" s="5">
        <v>29</v>
      </c>
      <c r="B34" s="13" t="s">
        <v>44</v>
      </c>
      <c r="C34" s="7">
        <f t="shared" si="1"/>
        <v>2921</v>
      </c>
      <c r="D34" s="7">
        <f t="shared" si="1"/>
        <v>2733</v>
      </c>
      <c r="E34" s="11">
        <f t="shared" si="30"/>
        <v>5654</v>
      </c>
      <c r="F34" s="9">
        <v>212</v>
      </c>
      <c r="G34" s="9">
        <v>210</v>
      </c>
      <c r="H34" s="9">
        <f t="shared" si="2"/>
        <v>422</v>
      </c>
      <c r="I34" s="9">
        <v>80</v>
      </c>
      <c r="J34" s="9">
        <v>75</v>
      </c>
      <c r="K34" s="9">
        <f t="shared" si="3"/>
        <v>155</v>
      </c>
      <c r="L34" s="9">
        <v>223</v>
      </c>
      <c r="M34" s="9">
        <v>214</v>
      </c>
      <c r="N34" s="9">
        <f t="shared" si="4"/>
        <v>437</v>
      </c>
      <c r="O34" s="9">
        <v>93</v>
      </c>
      <c r="P34" s="9">
        <v>87</v>
      </c>
      <c r="Q34" s="9">
        <f t="shared" si="5"/>
        <v>180</v>
      </c>
      <c r="R34" s="9">
        <v>185</v>
      </c>
      <c r="S34" s="9">
        <v>180</v>
      </c>
      <c r="T34" s="9">
        <f t="shared" si="6"/>
        <v>365</v>
      </c>
      <c r="U34" s="9">
        <v>210</v>
      </c>
      <c r="V34" s="9">
        <v>182</v>
      </c>
      <c r="W34" s="9">
        <f t="shared" si="20"/>
        <v>392</v>
      </c>
      <c r="X34" s="9">
        <v>126</v>
      </c>
      <c r="Y34" s="9">
        <v>108</v>
      </c>
      <c r="Z34" s="9">
        <f t="shared" si="7"/>
        <v>234</v>
      </c>
      <c r="AA34" s="9">
        <v>148</v>
      </c>
      <c r="AB34" s="9">
        <v>132</v>
      </c>
      <c r="AC34" s="9">
        <f t="shared" si="21"/>
        <v>280</v>
      </c>
      <c r="AD34" s="9">
        <v>198</v>
      </c>
      <c r="AE34" s="9">
        <v>188</v>
      </c>
      <c r="AF34" s="9">
        <f t="shared" si="22"/>
        <v>386</v>
      </c>
      <c r="AG34" s="9">
        <v>134</v>
      </c>
      <c r="AH34" s="9">
        <v>133</v>
      </c>
      <c r="AI34" s="9">
        <f t="shared" si="23"/>
        <v>267</v>
      </c>
      <c r="AJ34" s="9">
        <v>170</v>
      </c>
      <c r="AK34" s="9">
        <v>162</v>
      </c>
      <c r="AL34" s="9">
        <f t="shared" si="24"/>
        <v>332</v>
      </c>
      <c r="AM34" s="9">
        <v>177</v>
      </c>
      <c r="AN34" s="9">
        <v>171</v>
      </c>
      <c r="AO34" s="9">
        <f t="shared" si="25"/>
        <v>348</v>
      </c>
      <c r="AP34" s="9">
        <v>275</v>
      </c>
      <c r="AQ34" s="9">
        <v>257</v>
      </c>
      <c r="AR34" s="9">
        <f t="shared" si="26"/>
        <v>532</v>
      </c>
      <c r="AS34" s="9">
        <v>186</v>
      </c>
      <c r="AT34" s="9">
        <v>160</v>
      </c>
      <c r="AU34" s="9">
        <f t="shared" si="27"/>
        <v>346</v>
      </c>
      <c r="AV34" s="9">
        <v>80</v>
      </c>
      <c r="AW34" s="9">
        <v>73</v>
      </c>
      <c r="AX34" s="9">
        <f t="shared" si="28"/>
        <v>153</v>
      </c>
      <c r="AY34" s="9">
        <v>95</v>
      </c>
      <c r="AZ34" s="9">
        <v>90</v>
      </c>
      <c r="BA34" s="9">
        <f t="shared" si="29"/>
        <v>185</v>
      </c>
      <c r="BB34" s="9">
        <v>131</v>
      </c>
      <c r="BC34" s="9">
        <v>123</v>
      </c>
      <c r="BD34" s="9">
        <f t="shared" si="17"/>
        <v>254</v>
      </c>
      <c r="BE34" s="9">
        <v>123</v>
      </c>
      <c r="BF34" s="9">
        <v>118</v>
      </c>
      <c r="BG34" s="9">
        <f t="shared" si="18"/>
        <v>241</v>
      </c>
      <c r="BH34" s="9">
        <v>75</v>
      </c>
      <c r="BI34" s="9">
        <v>70</v>
      </c>
      <c r="BJ34" s="9">
        <f t="shared" si="19"/>
        <v>145</v>
      </c>
    </row>
    <row r="35" spans="1:62">
      <c r="A35" s="5">
        <v>30</v>
      </c>
      <c r="B35" s="13" t="s">
        <v>45</v>
      </c>
      <c r="C35" s="7">
        <f t="shared" si="1"/>
        <v>2992</v>
      </c>
      <c r="D35" s="7">
        <f t="shared" si="1"/>
        <v>2885</v>
      </c>
      <c r="E35" s="11">
        <f t="shared" si="30"/>
        <v>5877</v>
      </c>
      <c r="F35" s="9">
        <v>217</v>
      </c>
      <c r="G35" s="9">
        <v>221</v>
      </c>
      <c r="H35" s="9">
        <f t="shared" si="2"/>
        <v>438</v>
      </c>
      <c r="I35" s="9">
        <v>82</v>
      </c>
      <c r="J35" s="9">
        <v>79</v>
      </c>
      <c r="K35" s="9">
        <f t="shared" si="3"/>
        <v>161</v>
      </c>
      <c r="L35" s="9">
        <v>228</v>
      </c>
      <c r="M35" s="9">
        <v>226</v>
      </c>
      <c r="N35" s="9">
        <f t="shared" si="4"/>
        <v>454</v>
      </c>
      <c r="O35" s="9">
        <v>95</v>
      </c>
      <c r="P35" s="9">
        <v>92</v>
      </c>
      <c r="Q35" s="9">
        <f t="shared" si="5"/>
        <v>187</v>
      </c>
      <c r="R35" s="9">
        <v>189</v>
      </c>
      <c r="S35" s="9">
        <v>191</v>
      </c>
      <c r="T35" s="9">
        <f t="shared" si="6"/>
        <v>380</v>
      </c>
      <c r="U35" s="9">
        <v>215</v>
      </c>
      <c r="V35" s="9">
        <v>192</v>
      </c>
      <c r="W35" s="9">
        <f t="shared" si="20"/>
        <v>407</v>
      </c>
      <c r="X35" s="9">
        <v>130</v>
      </c>
      <c r="Y35" s="9">
        <v>114</v>
      </c>
      <c r="Z35" s="9">
        <f t="shared" si="7"/>
        <v>244</v>
      </c>
      <c r="AA35" s="9">
        <v>152</v>
      </c>
      <c r="AB35" s="9">
        <v>139</v>
      </c>
      <c r="AC35" s="9">
        <f t="shared" si="21"/>
        <v>291</v>
      </c>
      <c r="AD35" s="9">
        <v>203</v>
      </c>
      <c r="AE35" s="9">
        <v>198</v>
      </c>
      <c r="AF35" s="9">
        <f t="shared" si="22"/>
        <v>401</v>
      </c>
      <c r="AG35" s="9">
        <v>138</v>
      </c>
      <c r="AH35" s="9">
        <v>140</v>
      </c>
      <c r="AI35" s="9">
        <f t="shared" si="23"/>
        <v>278</v>
      </c>
      <c r="AJ35" s="9">
        <v>175</v>
      </c>
      <c r="AK35" s="9">
        <v>171</v>
      </c>
      <c r="AL35" s="9">
        <f t="shared" si="24"/>
        <v>346</v>
      </c>
      <c r="AM35" s="9">
        <v>181</v>
      </c>
      <c r="AN35" s="9">
        <v>181</v>
      </c>
      <c r="AO35" s="9">
        <f t="shared" si="25"/>
        <v>362</v>
      </c>
      <c r="AP35" s="9">
        <v>282</v>
      </c>
      <c r="AQ35" s="9">
        <v>272</v>
      </c>
      <c r="AR35" s="9">
        <f t="shared" si="26"/>
        <v>554</v>
      </c>
      <c r="AS35" s="9">
        <v>190</v>
      </c>
      <c r="AT35" s="9">
        <v>169</v>
      </c>
      <c r="AU35" s="9">
        <f t="shared" si="27"/>
        <v>359</v>
      </c>
      <c r="AV35" s="9">
        <v>82</v>
      </c>
      <c r="AW35" s="9">
        <v>77</v>
      </c>
      <c r="AX35" s="9">
        <f t="shared" si="28"/>
        <v>159</v>
      </c>
      <c r="AY35" s="9">
        <v>97</v>
      </c>
      <c r="AZ35" s="9">
        <v>95</v>
      </c>
      <c r="BA35" s="9">
        <f t="shared" si="29"/>
        <v>192</v>
      </c>
      <c r="BB35" s="9">
        <v>134</v>
      </c>
      <c r="BC35" s="9">
        <v>129</v>
      </c>
      <c r="BD35" s="9">
        <f t="shared" si="17"/>
        <v>263</v>
      </c>
      <c r="BE35" s="9">
        <v>126</v>
      </c>
      <c r="BF35" s="9">
        <v>125</v>
      </c>
      <c r="BG35" s="9">
        <f t="shared" si="18"/>
        <v>251</v>
      </c>
      <c r="BH35" s="9">
        <v>76</v>
      </c>
      <c r="BI35" s="9">
        <v>74</v>
      </c>
      <c r="BJ35" s="9">
        <f t="shared" si="19"/>
        <v>150</v>
      </c>
    </row>
    <row r="36" spans="1:62">
      <c r="A36" s="5">
        <v>31</v>
      </c>
      <c r="B36" s="13" t="s">
        <v>46</v>
      </c>
      <c r="C36" s="7">
        <f t="shared" si="1"/>
        <v>2072</v>
      </c>
      <c r="D36" s="7">
        <f t="shared" si="1"/>
        <v>1983</v>
      </c>
      <c r="E36" s="11">
        <f t="shared" si="30"/>
        <v>4055</v>
      </c>
      <c r="F36" s="9">
        <v>150</v>
      </c>
      <c r="G36" s="9">
        <v>152</v>
      </c>
      <c r="H36" s="9">
        <f t="shared" si="2"/>
        <v>302</v>
      </c>
      <c r="I36" s="9">
        <v>57</v>
      </c>
      <c r="J36" s="9">
        <v>54</v>
      </c>
      <c r="K36" s="9">
        <f t="shared" si="3"/>
        <v>111</v>
      </c>
      <c r="L36" s="9">
        <v>158</v>
      </c>
      <c r="M36" s="9">
        <v>155</v>
      </c>
      <c r="N36" s="9">
        <f t="shared" si="4"/>
        <v>313</v>
      </c>
      <c r="O36" s="9">
        <v>66</v>
      </c>
      <c r="P36" s="9">
        <v>63</v>
      </c>
      <c r="Q36" s="9">
        <f t="shared" si="5"/>
        <v>129</v>
      </c>
      <c r="R36" s="9">
        <v>131</v>
      </c>
      <c r="S36" s="9">
        <v>131</v>
      </c>
      <c r="T36" s="9">
        <f t="shared" si="6"/>
        <v>262</v>
      </c>
      <c r="U36" s="9">
        <v>149</v>
      </c>
      <c r="V36" s="9">
        <v>132</v>
      </c>
      <c r="W36" s="9">
        <f t="shared" si="20"/>
        <v>281</v>
      </c>
      <c r="X36" s="9">
        <v>90</v>
      </c>
      <c r="Y36" s="9">
        <v>79</v>
      </c>
      <c r="Z36" s="9">
        <f t="shared" si="7"/>
        <v>169</v>
      </c>
      <c r="AA36" s="9">
        <v>105</v>
      </c>
      <c r="AB36" s="9">
        <v>96</v>
      </c>
      <c r="AC36" s="9">
        <f t="shared" si="21"/>
        <v>201</v>
      </c>
      <c r="AD36" s="9">
        <v>140</v>
      </c>
      <c r="AE36" s="9">
        <v>136</v>
      </c>
      <c r="AF36" s="9">
        <f t="shared" si="22"/>
        <v>276</v>
      </c>
      <c r="AG36" s="9">
        <v>95</v>
      </c>
      <c r="AH36" s="9">
        <v>96</v>
      </c>
      <c r="AI36" s="9">
        <f t="shared" si="23"/>
        <v>191</v>
      </c>
      <c r="AJ36" s="9">
        <v>121</v>
      </c>
      <c r="AK36" s="9">
        <v>117</v>
      </c>
      <c r="AL36" s="9">
        <f t="shared" si="24"/>
        <v>238</v>
      </c>
      <c r="AM36" s="9">
        <v>126</v>
      </c>
      <c r="AN36" s="9">
        <v>124</v>
      </c>
      <c r="AO36" s="9">
        <f t="shared" si="25"/>
        <v>250</v>
      </c>
      <c r="AP36" s="9">
        <v>195</v>
      </c>
      <c r="AQ36" s="9">
        <v>187</v>
      </c>
      <c r="AR36" s="9">
        <f t="shared" si="26"/>
        <v>382</v>
      </c>
      <c r="AS36" s="9">
        <v>132</v>
      </c>
      <c r="AT36" s="9">
        <v>116</v>
      </c>
      <c r="AU36" s="9">
        <f t="shared" si="27"/>
        <v>248</v>
      </c>
      <c r="AV36" s="9">
        <v>57</v>
      </c>
      <c r="AW36" s="9">
        <v>53</v>
      </c>
      <c r="AX36" s="9">
        <f t="shared" si="28"/>
        <v>110</v>
      </c>
      <c r="AY36" s="9">
        <v>67</v>
      </c>
      <c r="AZ36" s="9">
        <v>66</v>
      </c>
      <c r="BA36" s="9">
        <f t="shared" si="29"/>
        <v>133</v>
      </c>
      <c r="BB36" s="9">
        <v>93</v>
      </c>
      <c r="BC36" s="9">
        <v>89</v>
      </c>
      <c r="BD36" s="9">
        <f t="shared" si="17"/>
        <v>182</v>
      </c>
      <c r="BE36" s="9">
        <v>87</v>
      </c>
      <c r="BF36" s="9">
        <v>86</v>
      </c>
      <c r="BG36" s="9">
        <f t="shared" si="18"/>
        <v>173</v>
      </c>
      <c r="BH36" s="9">
        <v>53</v>
      </c>
      <c r="BI36" s="9">
        <v>51</v>
      </c>
      <c r="BJ36" s="9">
        <f t="shared" si="19"/>
        <v>104</v>
      </c>
    </row>
    <row r="37" spans="1:62">
      <c r="A37" s="5">
        <v>32</v>
      </c>
      <c r="B37" s="13" t="s">
        <v>47</v>
      </c>
      <c r="C37" s="7">
        <f t="shared" si="1"/>
        <v>7985</v>
      </c>
      <c r="D37" s="7">
        <f t="shared" si="1"/>
        <v>7601</v>
      </c>
      <c r="E37" s="11">
        <f t="shared" si="30"/>
        <v>15586</v>
      </c>
      <c r="F37" s="9">
        <f t="shared" ref="F37:AK37" si="33">SUM(F34:F36)</f>
        <v>579</v>
      </c>
      <c r="G37" s="9">
        <f t="shared" si="33"/>
        <v>583</v>
      </c>
      <c r="H37" s="9">
        <f t="shared" si="33"/>
        <v>1162</v>
      </c>
      <c r="I37" s="9">
        <f t="shared" si="33"/>
        <v>219</v>
      </c>
      <c r="J37" s="9">
        <f t="shared" si="33"/>
        <v>208</v>
      </c>
      <c r="K37" s="9">
        <f t="shared" si="33"/>
        <v>427</v>
      </c>
      <c r="L37" s="9">
        <f t="shared" si="33"/>
        <v>609</v>
      </c>
      <c r="M37" s="9">
        <f t="shared" si="33"/>
        <v>595</v>
      </c>
      <c r="N37" s="9">
        <f t="shared" si="33"/>
        <v>1204</v>
      </c>
      <c r="O37" s="9">
        <f t="shared" si="33"/>
        <v>254</v>
      </c>
      <c r="P37" s="9">
        <f t="shared" si="33"/>
        <v>242</v>
      </c>
      <c r="Q37" s="9">
        <f t="shared" si="33"/>
        <v>496</v>
      </c>
      <c r="R37" s="9">
        <f t="shared" si="33"/>
        <v>505</v>
      </c>
      <c r="S37" s="9">
        <f t="shared" si="33"/>
        <v>502</v>
      </c>
      <c r="T37" s="9">
        <f t="shared" si="33"/>
        <v>1007</v>
      </c>
      <c r="U37" s="9">
        <f t="shared" si="33"/>
        <v>574</v>
      </c>
      <c r="V37" s="9">
        <f t="shared" si="33"/>
        <v>506</v>
      </c>
      <c r="W37" s="9">
        <f t="shared" si="33"/>
        <v>1080</v>
      </c>
      <c r="X37" s="9">
        <f t="shared" si="33"/>
        <v>346</v>
      </c>
      <c r="Y37" s="9">
        <f t="shared" si="33"/>
        <v>301</v>
      </c>
      <c r="Z37" s="9">
        <f t="shared" si="33"/>
        <v>647</v>
      </c>
      <c r="AA37" s="9">
        <f t="shared" si="33"/>
        <v>405</v>
      </c>
      <c r="AB37" s="9">
        <f t="shared" si="33"/>
        <v>367</v>
      </c>
      <c r="AC37" s="9">
        <f t="shared" si="33"/>
        <v>772</v>
      </c>
      <c r="AD37" s="9">
        <f t="shared" si="33"/>
        <v>541</v>
      </c>
      <c r="AE37" s="9">
        <f t="shared" si="33"/>
        <v>522</v>
      </c>
      <c r="AF37" s="9">
        <f t="shared" si="33"/>
        <v>1063</v>
      </c>
      <c r="AG37" s="9">
        <f t="shared" si="33"/>
        <v>367</v>
      </c>
      <c r="AH37" s="9">
        <f t="shared" si="33"/>
        <v>369</v>
      </c>
      <c r="AI37" s="9">
        <f t="shared" si="33"/>
        <v>736</v>
      </c>
      <c r="AJ37" s="9">
        <f t="shared" si="33"/>
        <v>466</v>
      </c>
      <c r="AK37" s="9">
        <f t="shared" si="33"/>
        <v>450</v>
      </c>
      <c r="AL37" s="9">
        <f t="shared" ref="AL37:BJ37" si="34">SUM(AL34:AL36)</f>
        <v>916</v>
      </c>
      <c r="AM37" s="9">
        <f t="shared" si="34"/>
        <v>484</v>
      </c>
      <c r="AN37" s="9">
        <f t="shared" si="34"/>
        <v>476</v>
      </c>
      <c r="AO37" s="9">
        <f t="shared" si="34"/>
        <v>960</v>
      </c>
      <c r="AP37" s="9">
        <f t="shared" si="34"/>
        <v>752</v>
      </c>
      <c r="AQ37" s="9">
        <f t="shared" si="34"/>
        <v>716</v>
      </c>
      <c r="AR37" s="9">
        <f t="shared" si="34"/>
        <v>1468</v>
      </c>
      <c r="AS37" s="9">
        <f t="shared" si="34"/>
        <v>508</v>
      </c>
      <c r="AT37" s="9">
        <f t="shared" si="34"/>
        <v>445</v>
      </c>
      <c r="AU37" s="9">
        <f t="shared" si="34"/>
        <v>953</v>
      </c>
      <c r="AV37" s="9">
        <f t="shared" si="34"/>
        <v>219</v>
      </c>
      <c r="AW37" s="9">
        <f t="shared" si="34"/>
        <v>203</v>
      </c>
      <c r="AX37" s="9">
        <f t="shared" si="34"/>
        <v>422</v>
      </c>
      <c r="AY37" s="9">
        <f t="shared" si="34"/>
        <v>259</v>
      </c>
      <c r="AZ37" s="9">
        <f t="shared" si="34"/>
        <v>251</v>
      </c>
      <c r="BA37" s="9">
        <f t="shared" si="34"/>
        <v>510</v>
      </c>
      <c r="BB37" s="9">
        <f t="shared" si="34"/>
        <v>358</v>
      </c>
      <c r="BC37" s="9">
        <f t="shared" si="34"/>
        <v>341</v>
      </c>
      <c r="BD37" s="9">
        <f t="shared" si="34"/>
        <v>699</v>
      </c>
      <c r="BE37" s="9">
        <f t="shared" si="34"/>
        <v>336</v>
      </c>
      <c r="BF37" s="9">
        <f t="shared" si="34"/>
        <v>329</v>
      </c>
      <c r="BG37" s="9">
        <f t="shared" si="34"/>
        <v>665</v>
      </c>
      <c r="BH37" s="9">
        <f t="shared" si="34"/>
        <v>204</v>
      </c>
      <c r="BI37" s="9">
        <f t="shared" si="34"/>
        <v>195</v>
      </c>
      <c r="BJ37" s="9">
        <f t="shared" si="34"/>
        <v>399</v>
      </c>
    </row>
    <row r="38" spans="1:62">
      <c r="A38" s="5">
        <v>33</v>
      </c>
      <c r="B38" s="13" t="s">
        <v>48</v>
      </c>
      <c r="C38" s="7">
        <f t="shared" si="1"/>
        <v>9936</v>
      </c>
      <c r="D38" s="7">
        <f t="shared" si="1"/>
        <v>9478</v>
      </c>
      <c r="E38" s="11">
        <f t="shared" si="30"/>
        <v>19414</v>
      </c>
      <c r="F38" s="9">
        <f t="shared" ref="F38:AK38" si="35">F28+F37+F49</f>
        <v>720</v>
      </c>
      <c r="G38" s="9">
        <f t="shared" si="35"/>
        <v>727</v>
      </c>
      <c r="H38" s="9">
        <f t="shared" si="35"/>
        <v>1447</v>
      </c>
      <c r="I38" s="9">
        <f t="shared" si="35"/>
        <v>272</v>
      </c>
      <c r="J38" s="9">
        <f t="shared" si="35"/>
        <v>259</v>
      </c>
      <c r="K38" s="9">
        <f t="shared" si="35"/>
        <v>531</v>
      </c>
      <c r="L38" s="9">
        <f t="shared" si="35"/>
        <v>759</v>
      </c>
      <c r="M38" s="9">
        <f t="shared" si="35"/>
        <v>742</v>
      </c>
      <c r="N38" s="9">
        <f t="shared" si="35"/>
        <v>1501</v>
      </c>
      <c r="O38" s="9">
        <f t="shared" si="35"/>
        <v>316</v>
      </c>
      <c r="P38" s="9">
        <f t="shared" si="35"/>
        <v>302</v>
      </c>
      <c r="Q38" s="9">
        <f t="shared" si="35"/>
        <v>618</v>
      </c>
      <c r="R38" s="9">
        <f t="shared" si="35"/>
        <v>628</v>
      </c>
      <c r="S38" s="9">
        <f t="shared" si="35"/>
        <v>625</v>
      </c>
      <c r="T38" s="9">
        <f t="shared" si="35"/>
        <v>1253</v>
      </c>
      <c r="U38" s="9">
        <f t="shared" si="35"/>
        <v>714</v>
      </c>
      <c r="V38" s="9">
        <f t="shared" si="35"/>
        <v>631</v>
      </c>
      <c r="W38" s="9">
        <f t="shared" si="35"/>
        <v>1345</v>
      </c>
      <c r="X38" s="9">
        <f t="shared" si="35"/>
        <v>430</v>
      </c>
      <c r="Y38" s="9">
        <f t="shared" si="35"/>
        <v>376</v>
      </c>
      <c r="Z38" s="9">
        <f t="shared" si="35"/>
        <v>806</v>
      </c>
      <c r="AA38" s="9">
        <f t="shared" si="35"/>
        <v>504</v>
      </c>
      <c r="AB38" s="9">
        <f t="shared" si="35"/>
        <v>457</v>
      </c>
      <c r="AC38" s="9">
        <f t="shared" si="35"/>
        <v>961</v>
      </c>
      <c r="AD38" s="9">
        <f t="shared" si="35"/>
        <v>673</v>
      </c>
      <c r="AE38" s="9">
        <f t="shared" si="35"/>
        <v>651</v>
      </c>
      <c r="AF38" s="9">
        <f t="shared" si="35"/>
        <v>1324</v>
      </c>
      <c r="AG38" s="9">
        <f t="shared" si="35"/>
        <v>456</v>
      </c>
      <c r="AH38" s="9">
        <f t="shared" si="35"/>
        <v>461</v>
      </c>
      <c r="AI38" s="9">
        <f t="shared" si="35"/>
        <v>917</v>
      </c>
      <c r="AJ38" s="9">
        <f t="shared" si="35"/>
        <v>580</v>
      </c>
      <c r="AK38" s="9">
        <f t="shared" si="35"/>
        <v>561</v>
      </c>
      <c r="AL38" s="9">
        <f t="shared" ref="AL38:BJ38" si="36">AL28+AL37+AL49</f>
        <v>1141</v>
      </c>
      <c r="AM38" s="9">
        <f t="shared" si="36"/>
        <v>602</v>
      </c>
      <c r="AN38" s="9">
        <f t="shared" si="36"/>
        <v>594</v>
      </c>
      <c r="AO38" s="9">
        <f t="shared" si="36"/>
        <v>1196</v>
      </c>
      <c r="AP38" s="9">
        <f t="shared" si="36"/>
        <v>936</v>
      </c>
      <c r="AQ38" s="9">
        <f t="shared" si="36"/>
        <v>893</v>
      </c>
      <c r="AR38" s="9">
        <f t="shared" si="36"/>
        <v>1829</v>
      </c>
      <c r="AS38" s="9">
        <f t="shared" si="36"/>
        <v>632</v>
      </c>
      <c r="AT38" s="9">
        <f t="shared" si="36"/>
        <v>555</v>
      </c>
      <c r="AU38" s="9">
        <f t="shared" si="36"/>
        <v>1187</v>
      </c>
      <c r="AV38" s="9">
        <f t="shared" si="36"/>
        <v>272</v>
      </c>
      <c r="AW38" s="9">
        <f t="shared" si="36"/>
        <v>253</v>
      </c>
      <c r="AX38" s="9">
        <f t="shared" si="36"/>
        <v>525</v>
      </c>
      <c r="AY38" s="9">
        <f t="shared" si="36"/>
        <v>323</v>
      </c>
      <c r="AZ38" s="9">
        <f t="shared" si="36"/>
        <v>313</v>
      </c>
      <c r="BA38" s="9">
        <f t="shared" si="36"/>
        <v>636</v>
      </c>
      <c r="BB38" s="9">
        <f t="shared" si="36"/>
        <v>446</v>
      </c>
      <c r="BC38" s="9">
        <f t="shared" si="36"/>
        <v>425</v>
      </c>
      <c r="BD38" s="9">
        <f t="shared" si="36"/>
        <v>871</v>
      </c>
      <c r="BE38" s="9">
        <f t="shared" si="36"/>
        <v>419</v>
      </c>
      <c r="BF38" s="9">
        <f t="shared" si="36"/>
        <v>410</v>
      </c>
      <c r="BG38" s="9">
        <f t="shared" si="36"/>
        <v>829</v>
      </c>
      <c r="BH38" s="9">
        <f t="shared" si="36"/>
        <v>254</v>
      </c>
      <c r="BI38" s="9">
        <f t="shared" si="36"/>
        <v>243</v>
      </c>
      <c r="BJ38" s="9">
        <f t="shared" si="36"/>
        <v>497</v>
      </c>
    </row>
    <row r="39" spans="1:62">
      <c r="A39" s="5">
        <v>34</v>
      </c>
      <c r="B39" s="13" t="s">
        <v>49</v>
      </c>
      <c r="C39" s="7">
        <f t="shared" si="1"/>
        <v>9186</v>
      </c>
      <c r="D39" s="7">
        <f t="shared" si="1"/>
        <v>8787</v>
      </c>
      <c r="E39" s="11">
        <f t="shared" si="30"/>
        <v>17973</v>
      </c>
      <c r="F39" s="9">
        <f t="shared" ref="F39:AK39" si="37">F37+F49</f>
        <v>666</v>
      </c>
      <c r="G39" s="9">
        <f t="shared" si="37"/>
        <v>674</v>
      </c>
      <c r="H39" s="9">
        <f t="shared" si="37"/>
        <v>1340</v>
      </c>
      <c r="I39" s="9">
        <f t="shared" si="37"/>
        <v>252</v>
      </c>
      <c r="J39" s="9">
        <f t="shared" si="37"/>
        <v>240</v>
      </c>
      <c r="K39" s="9">
        <f t="shared" si="37"/>
        <v>492</v>
      </c>
      <c r="L39" s="9">
        <f t="shared" si="37"/>
        <v>701</v>
      </c>
      <c r="M39" s="9">
        <f t="shared" si="37"/>
        <v>688</v>
      </c>
      <c r="N39" s="9">
        <f t="shared" si="37"/>
        <v>1389</v>
      </c>
      <c r="O39" s="9">
        <f t="shared" si="37"/>
        <v>292</v>
      </c>
      <c r="P39" s="9">
        <f t="shared" si="37"/>
        <v>280</v>
      </c>
      <c r="Q39" s="9">
        <f t="shared" si="37"/>
        <v>572</v>
      </c>
      <c r="R39" s="9">
        <f t="shared" si="37"/>
        <v>581</v>
      </c>
      <c r="S39" s="9">
        <f t="shared" si="37"/>
        <v>580</v>
      </c>
      <c r="T39" s="9">
        <f t="shared" si="37"/>
        <v>1161</v>
      </c>
      <c r="U39" s="9">
        <f t="shared" si="37"/>
        <v>660</v>
      </c>
      <c r="V39" s="9">
        <f t="shared" si="37"/>
        <v>585</v>
      </c>
      <c r="W39" s="9">
        <f t="shared" si="37"/>
        <v>1245</v>
      </c>
      <c r="X39" s="9">
        <f t="shared" si="37"/>
        <v>398</v>
      </c>
      <c r="Y39" s="9">
        <f t="shared" si="37"/>
        <v>348</v>
      </c>
      <c r="Z39" s="9">
        <f t="shared" si="37"/>
        <v>746</v>
      </c>
      <c r="AA39" s="9">
        <f t="shared" si="37"/>
        <v>466</v>
      </c>
      <c r="AB39" s="9">
        <f t="shared" si="37"/>
        <v>424</v>
      </c>
      <c r="AC39" s="9">
        <f t="shared" si="37"/>
        <v>890</v>
      </c>
      <c r="AD39" s="9">
        <f t="shared" si="37"/>
        <v>622</v>
      </c>
      <c r="AE39" s="9">
        <f t="shared" si="37"/>
        <v>604</v>
      </c>
      <c r="AF39" s="9">
        <f t="shared" si="37"/>
        <v>1226</v>
      </c>
      <c r="AG39" s="9">
        <f t="shared" si="37"/>
        <v>422</v>
      </c>
      <c r="AH39" s="9">
        <f t="shared" si="37"/>
        <v>427</v>
      </c>
      <c r="AI39" s="9">
        <f t="shared" si="37"/>
        <v>849</v>
      </c>
      <c r="AJ39" s="9">
        <f t="shared" si="37"/>
        <v>536</v>
      </c>
      <c r="AK39" s="9">
        <f t="shared" si="37"/>
        <v>520</v>
      </c>
      <c r="AL39" s="9">
        <f t="shared" ref="AL39:BJ39" si="38">AL37+AL49</f>
        <v>1056</v>
      </c>
      <c r="AM39" s="9">
        <f t="shared" si="38"/>
        <v>557</v>
      </c>
      <c r="AN39" s="9">
        <f t="shared" si="38"/>
        <v>550</v>
      </c>
      <c r="AO39" s="9">
        <f t="shared" si="38"/>
        <v>1107</v>
      </c>
      <c r="AP39" s="9">
        <f t="shared" si="38"/>
        <v>865</v>
      </c>
      <c r="AQ39" s="9">
        <f t="shared" si="38"/>
        <v>828</v>
      </c>
      <c r="AR39" s="9">
        <f t="shared" si="38"/>
        <v>1693</v>
      </c>
      <c r="AS39" s="9">
        <f t="shared" si="38"/>
        <v>584</v>
      </c>
      <c r="AT39" s="9">
        <f t="shared" si="38"/>
        <v>515</v>
      </c>
      <c r="AU39" s="9">
        <f t="shared" si="38"/>
        <v>1099</v>
      </c>
      <c r="AV39" s="9">
        <f t="shared" si="38"/>
        <v>252</v>
      </c>
      <c r="AW39" s="9">
        <f t="shared" si="38"/>
        <v>235</v>
      </c>
      <c r="AX39" s="9">
        <f t="shared" si="38"/>
        <v>487</v>
      </c>
      <c r="AY39" s="9">
        <f t="shared" si="38"/>
        <v>298</v>
      </c>
      <c r="AZ39" s="9">
        <f t="shared" si="38"/>
        <v>290</v>
      </c>
      <c r="BA39" s="9">
        <f t="shared" si="38"/>
        <v>588</v>
      </c>
      <c r="BB39" s="9">
        <f t="shared" si="38"/>
        <v>412</v>
      </c>
      <c r="BC39" s="9">
        <f t="shared" si="38"/>
        <v>394</v>
      </c>
      <c r="BD39" s="9">
        <f t="shared" si="38"/>
        <v>806</v>
      </c>
      <c r="BE39" s="9">
        <f t="shared" si="38"/>
        <v>387</v>
      </c>
      <c r="BF39" s="9">
        <f t="shared" si="38"/>
        <v>380</v>
      </c>
      <c r="BG39" s="9">
        <f t="shared" si="38"/>
        <v>767</v>
      </c>
      <c r="BH39" s="9">
        <f t="shared" si="38"/>
        <v>235</v>
      </c>
      <c r="BI39" s="9">
        <f t="shared" si="38"/>
        <v>225</v>
      </c>
      <c r="BJ39" s="9">
        <f t="shared" si="38"/>
        <v>460</v>
      </c>
    </row>
    <row r="40" spans="1:62">
      <c r="A40" s="5">
        <v>35</v>
      </c>
      <c r="B40" s="13" t="s">
        <v>50</v>
      </c>
      <c r="C40" s="7">
        <f t="shared" si="1"/>
        <v>5500</v>
      </c>
      <c r="D40" s="7">
        <f t="shared" si="1"/>
        <v>5188</v>
      </c>
      <c r="E40" s="11">
        <f t="shared" si="30"/>
        <v>10688</v>
      </c>
      <c r="F40" s="9">
        <v>399</v>
      </c>
      <c r="G40" s="9">
        <v>398</v>
      </c>
      <c r="H40" s="9">
        <f t="shared" si="2"/>
        <v>797</v>
      </c>
      <c r="I40" s="9">
        <v>151</v>
      </c>
      <c r="J40" s="9">
        <v>142</v>
      </c>
      <c r="K40" s="9">
        <f t="shared" si="3"/>
        <v>293</v>
      </c>
      <c r="L40" s="9">
        <v>420</v>
      </c>
      <c r="M40" s="9">
        <v>406</v>
      </c>
      <c r="N40" s="9">
        <f t="shared" si="4"/>
        <v>826</v>
      </c>
      <c r="O40" s="9">
        <v>174</v>
      </c>
      <c r="P40" s="9">
        <v>165</v>
      </c>
      <c r="Q40" s="9">
        <f t="shared" si="5"/>
        <v>339</v>
      </c>
      <c r="R40" s="9">
        <v>348</v>
      </c>
      <c r="S40" s="9">
        <v>343</v>
      </c>
      <c r="T40" s="9">
        <f t="shared" si="6"/>
        <v>691</v>
      </c>
      <c r="U40" s="9">
        <v>395</v>
      </c>
      <c r="V40" s="9">
        <v>345</v>
      </c>
      <c r="W40" s="9">
        <f t="shared" si="20"/>
        <v>740</v>
      </c>
      <c r="X40" s="9">
        <v>238</v>
      </c>
      <c r="Y40" s="9">
        <v>206</v>
      </c>
      <c r="Z40" s="9">
        <f t="shared" si="7"/>
        <v>444</v>
      </c>
      <c r="AA40" s="9">
        <v>279</v>
      </c>
      <c r="AB40" s="9">
        <v>250</v>
      </c>
      <c r="AC40" s="9">
        <f t="shared" si="21"/>
        <v>529</v>
      </c>
      <c r="AD40" s="9">
        <v>373</v>
      </c>
      <c r="AE40" s="9">
        <v>356</v>
      </c>
      <c r="AF40" s="9">
        <f t="shared" si="22"/>
        <v>729</v>
      </c>
      <c r="AG40" s="9">
        <v>253</v>
      </c>
      <c r="AH40" s="9">
        <v>252</v>
      </c>
      <c r="AI40" s="9">
        <f t="shared" si="23"/>
        <v>505</v>
      </c>
      <c r="AJ40" s="9">
        <v>321</v>
      </c>
      <c r="AK40" s="9">
        <v>307</v>
      </c>
      <c r="AL40" s="9">
        <f t="shared" si="24"/>
        <v>628</v>
      </c>
      <c r="AM40" s="9">
        <v>334</v>
      </c>
      <c r="AN40" s="9">
        <v>325</v>
      </c>
      <c r="AO40" s="9">
        <f t="shared" si="25"/>
        <v>659</v>
      </c>
      <c r="AP40" s="9">
        <v>518</v>
      </c>
      <c r="AQ40" s="9">
        <v>489</v>
      </c>
      <c r="AR40" s="9">
        <f t="shared" si="26"/>
        <v>1007</v>
      </c>
      <c r="AS40" s="9">
        <v>350</v>
      </c>
      <c r="AT40" s="9">
        <v>304</v>
      </c>
      <c r="AU40" s="9">
        <f t="shared" si="27"/>
        <v>654</v>
      </c>
      <c r="AV40" s="9">
        <v>150</v>
      </c>
      <c r="AW40" s="9">
        <v>139</v>
      </c>
      <c r="AX40" s="9">
        <f t="shared" si="28"/>
        <v>289</v>
      </c>
      <c r="AY40" s="9">
        <v>178</v>
      </c>
      <c r="AZ40" s="9">
        <v>172</v>
      </c>
      <c r="BA40" s="9">
        <f t="shared" si="29"/>
        <v>350</v>
      </c>
      <c r="BB40" s="9">
        <v>247</v>
      </c>
      <c r="BC40" s="9">
        <v>233</v>
      </c>
      <c r="BD40" s="9">
        <f t="shared" si="17"/>
        <v>480</v>
      </c>
      <c r="BE40" s="9">
        <v>232</v>
      </c>
      <c r="BF40" s="9">
        <v>224</v>
      </c>
      <c r="BG40" s="9">
        <f t="shared" si="18"/>
        <v>456</v>
      </c>
      <c r="BH40" s="9">
        <v>140</v>
      </c>
      <c r="BI40" s="9">
        <v>132</v>
      </c>
      <c r="BJ40" s="9">
        <f t="shared" si="19"/>
        <v>272</v>
      </c>
    </row>
    <row r="41" spans="1:62">
      <c r="A41" s="5">
        <v>36</v>
      </c>
      <c r="B41" s="13" t="s">
        <v>51</v>
      </c>
      <c r="C41" s="7">
        <f t="shared" si="1"/>
        <v>4434</v>
      </c>
      <c r="D41" s="7">
        <f t="shared" si="1"/>
        <v>4294</v>
      </c>
      <c r="E41" s="11">
        <f t="shared" si="30"/>
        <v>8728</v>
      </c>
      <c r="F41" s="9">
        <f t="shared" ref="F41:AK41" si="39">F51-F40-F26-F21-F20-F19-F18-F17-F16-F14</f>
        <v>322</v>
      </c>
      <c r="G41" s="9">
        <f t="shared" si="39"/>
        <v>330</v>
      </c>
      <c r="H41" s="9">
        <f t="shared" si="39"/>
        <v>652</v>
      </c>
      <c r="I41" s="9">
        <f t="shared" si="39"/>
        <v>121</v>
      </c>
      <c r="J41" s="9">
        <f t="shared" si="39"/>
        <v>119</v>
      </c>
      <c r="K41" s="9">
        <f t="shared" si="39"/>
        <v>240</v>
      </c>
      <c r="L41" s="9">
        <f t="shared" si="39"/>
        <v>339</v>
      </c>
      <c r="M41" s="9">
        <f t="shared" si="39"/>
        <v>336</v>
      </c>
      <c r="N41" s="9">
        <f t="shared" si="39"/>
        <v>675</v>
      </c>
      <c r="O41" s="9">
        <f t="shared" si="39"/>
        <v>141</v>
      </c>
      <c r="P41" s="9">
        <f t="shared" si="39"/>
        <v>137</v>
      </c>
      <c r="Q41" s="9">
        <f t="shared" si="39"/>
        <v>278</v>
      </c>
      <c r="R41" s="9">
        <f t="shared" si="39"/>
        <v>279</v>
      </c>
      <c r="S41" s="9">
        <f t="shared" si="39"/>
        <v>282</v>
      </c>
      <c r="T41" s="9">
        <f t="shared" si="39"/>
        <v>561</v>
      </c>
      <c r="U41" s="9">
        <f t="shared" si="39"/>
        <v>320</v>
      </c>
      <c r="V41" s="9">
        <f t="shared" si="39"/>
        <v>284</v>
      </c>
      <c r="W41" s="9">
        <f t="shared" si="39"/>
        <v>604</v>
      </c>
      <c r="X41" s="9">
        <f t="shared" si="39"/>
        <v>191</v>
      </c>
      <c r="Y41" s="9">
        <f t="shared" si="39"/>
        <v>171</v>
      </c>
      <c r="Z41" s="9">
        <f t="shared" si="39"/>
        <v>362</v>
      </c>
      <c r="AA41" s="9">
        <f t="shared" si="39"/>
        <v>225</v>
      </c>
      <c r="AB41" s="9">
        <f t="shared" si="39"/>
        <v>208</v>
      </c>
      <c r="AC41" s="9">
        <f t="shared" si="39"/>
        <v>433</v>
      </c>
      <c r="AD41" s="9">
        <f t="shared" si="39"/>
        <v>299</v>
      </c>
      <c r="AE41" s="9">
        <f t="shared" si="39"/>
        <v>296</v>
      </c>
      <c r="AF41" s="9">
        <f t="shared" si="39"/>
        <v>595</v>
      </c>
      <c r="AG41" s="9">
        <f t="shared" si="39"/>
        <v>204</v>
      </c>
      <c r="AH41" s="9">
        <f t="shared" si="39"/>
        <v>210</v>
      </c>
      <c r="AI41" s="9">
        <f t="shared" si="39"/>
        <v>414</v>
      </c>
      <c r="AJ41" s="9">
        <f t="shared" si="39"/>
        <v>258</v>
      </c>
      <c r="AK41" s="9">
        <f t="shared" si="39"/>
        <v>254</v>
      </c>
      <c r="AL41" s="9">
        <f t="shared" ref="AL41:BJ41" si="40">AL51-AL40-AL26-AL21-AL20-AL19-AL18-AL17-AL16-AL14</f>
        <v>512</v>
      </c>
      <c r="AM41" s="9">
        <f t="shared" si="40"/>
        <v>269</v>
      </c>
      <c r="AN41" s="9">
        <f t="shared" si="40"/>
        <v>267</v>
      </c>
      <c r="AO41" s="9">
        <f t="shared" si="40"/>
        <v>536</v>
      </c>
      <c r="AP41" s="9">
        <f t="shared" si="40"/>
        <v>418</v>
      </c>
      <c r="AQ41" s="9">
        <f t="shared" si="40"/>
        <v>405</v>
      </c>
      <c r="AR41" s="9">
        <f t="shared" si="40"/>
        <v>823</v>
      </c>
      <c r="AS41" s="9">
        <f t="shared" si="40"/>
        <v>281</v>
      </c>
      <c r="AT41" s="9">
        <f t="shared" si="40"/>
        <v>250</v>
      </c>
      <c r="AU41" s="9">
        <f t="shared" si="40"/>
        <v>531</v>
      </c>
      <c r="AV41" s="9">
        <f t="shared" si="40"/>
        <v>121</v>
      </c>
      <c r="AW41" s="9">
        <f t="shared" si="40"/>
        <v>116</v>
      </c>
      <c r="AX41" s="9">
        <f t="shared" si="40"/>
        <v>237</v>
      </c>
      <c r="AY41" s="9">
        <f t="shared" si="40"/>
        <v>145</v>
      </c>
      <c r="AZ41" s="9">
        <f t="shared" si="40"/>
        <v>140</v>
      </c>
      <c r="BA41" s="9">
        <f t="shared" si="40"/>
        <v>285</v>
      </c>
      <c r="BB41" s="9">
        <f t="shared" si="40"/>
        <v>199</v>
      </c>
      <c r="BC41" s="9">
        <f t="shared" si="40"/>
        <v>192</v>
      </c>
      <c r="BD41" s="9">
        <f t="shared" si="40"/>
        <v>391</v>
      </c>
      <c r="BE41" s="9">
        <f t="shared" si="40"/>
        <v>186</v>
      </c>
      <c r="BF41" s="9">
        <f t="shared" si="40"/>
        <v>186</v>
      </c>
      <c r="BG41" s="9">
        <f t="shared" si="40"/>
        <v>372</v>
      </c>
      <c r="BH41" s="9">
        <f t="shared" si="40"/>
        <v>116</v>
      </c>
      <c r="BI41" s="9">
        <f t="shared" si="40"/>
        <v>111</v>
      </c>
      <c r="BJ41" s="9">
        <f t="shared" si="40"/>
        <v>227</v>
      </c>
    </row>
    <row r="42" spans="1:62">
      <c r="A42" s="5">
        <v>37</v>
      </c>
      <c r="B42" s="13" t="s">
        <v>52</v>
      </c>
      <c r="C42" s="7">
        <f t="shared" si="1"/>
        <v>8735</v>
      </c>
      <c r="D42" s="7">
        <f t="shared" si="1"/>
        <v>8292</v>
      </c>
      <c r="E42" s="11">
        <f t="shared" si="30"/>
        <v>17027</v>
      </c>
      <c r="F42" s="9">
        <f t="shared" ref="F42:AK42" si="41">F28+F37</f>
        <v>633</v>
      </c>
      <c r="G42" s="9">
        <f t="shared" si="41"/>
        <v>636</v>
      </c>
      <c r="H42" s="9">
        <f t="shared" si="41"/>
        <v>1269</v>
      </c>
      <c r="I42" s="9">
        <f t="shared" si="41"/>
        <v>239</v>
      </c>
      <c r="J42" s="9">
        <f t="shared" si="41"/>
        <v>227</v>
      </c>
      <c r="K42" s="9">
        <f t="shared" si="41"/>
        <v>466</v>
      </c>
      <c r="L42" s="9">
        <f t="shared" si="41"/>
        <v>667</v>
      </c>
      <c r="M42" s="9">
        <f t="shared" si="41"/>
        <v>649</v>
      </c>
      <c r="N42" s="9">
        <f t="shared" si="41"/>
        <v>1316</v>
      </c>
      <c r="O42" s="9">
        <f t="shared" si="41"/>
        <v>278</v>
      </c>
      <c r="P42" s="9">
        <f t="shared" si="41"/>
        <v>264</v>
      </c>
      <c r="Q42" s="9">
        <f t="shared" si="41"/>
        <v>542</v>
      </c>
      <c r="R42" s="9">
        <f t="shared" si="41"/>
        <v>552</v>
      </c>
      <c r="S42" s="9">
        <f t="shared" si="41"/>
        <v>547</v>
      </c>
      <c r="T42" s="9">
        <f t="shared" si="41"/>
        <v>1099</v>
      </c>
      <c r="U42" s="9">
        <f t="shared" si="41"/>
        <v>628</v>
      </c>
      <c r="V42" s="9">
        <f t="shared" si="41"/>
        <v>552</v>
      </c>
      <c r="W42" s="9">
        <f t="shared" si="41"/>
        <v>1180</v>
      </c>
      <c r="X42" s="9">
        <f t="shared" si="41"/>
        <v>378</v>
      </c>
      <c r="Y42" s="9">
        <f t="shared" si="41"/>
        <v>329</v>
      </c>
      <c r="Z42" s="9">
        <f t="shared" si="41"/>
        <v>707</v>
      </c>
      <c r="AA42" s="9">
        <f t="shared" si="41"/>
        <v>443</v>
      </c>
      <c r="AB42" s="9">
        <f t="shared" si="41"/>
        <v>400</v>
      </c>
      <c r="AC42" s="9">
        <f t="shared" si="41"/>
        <v>843</v>
      </c>
      <c r="AD42" s="9">
        <f t="shared" si="41"/>
        <v>592</v>
      </c>
      <c r="AE42" s="9">
        <f t="shared" si="41"/>
        <v>569</v>
      </c>
      <c r="AF42" s="9">
        <f t="shared" si="41"/>
        <v>1161</v>
      </c>
      <c r="AG42" s="9">
        <f t="shared" si="41"/>
        <v>401</v>
      </c>
      <c r="AH42" s="9">
        <f t="shared" si="41"/>
        <v>403</v>
      </c>
      <c r="AI42" s="9">
        <f t="shared" si="41"/>
        <v>804</v>
      </c>
      <c r="AJ42" s="9">
        <f t="shared" si="41"/>
        <v>510</v>
      </c>
      <c r="AK42" s="9">
        <f t="shared" si="41"/>
        <v>491</v>
      </c>
      <c r="AL42" s="9">
        <f t="shared" ref="AL42:BJ42" si="42">AL28+AL37</f>
        <v>1001</v>
      </c>
      <c r="AM42" s="9">
        <f t="shared" si="42"/>
        <v>529</v>
      </c>
      <c r="AN42" s="9">
        <f t="shared" si="42"/>
        <v>520</v>
      </c>
      <c r="AO42" s="9">
        <f t="shared" si="42"/>
        <v>1049</v>
      </c>
      <c r="AP42" s="9">
        <f t="shared" si="42"/>
        <v>823</v>
      </c>
      <c r="AQ42" s="9">
        <f t="shared" si="42"/>
        <v>781</v>
      </c>
      <c r="AR42" s="9">
        <f t="shared" si="42"/>
        <v>1604</v>
      </c>
      <c r="AS42" s="9">
        <f t="shared" si="42"/>
        <v>556</v>
      </c>
      <c r="AT42" s="9">
        <f t="shared" si="42"/>
        <v>485</v>
      </c>
      <c r="AU42" s="9">
        <f t="shared" si="42"/>
        <v>1041</v>
      </c>
      <c r="AV42" s="9">
        <f t="shared" si="42"/>
        <v>239</v>
      </c>
      <c r="AW42" s="9">
        <f t="shared" si="42"/>
        <v>221</v>
      </c>
      <c r="AX42" s="9">
        <f t="shared" si="42"/>
        <v>460</v>
      </c>
      <c r="AY42" s="9">
        <f t="shared" si="42"/>
        <v>284</v>
      </c>
      <c r="AZ42" s="9">
        <f t="shared" si="42"/>
        <v>274</v>
      </c>
      <c r="BA42" s="9">
        <f t="shared" si="42"/>
        <v>558</v>
      </c>
      <c r="BB42" s="9">
        <f t="shared" si="42"/>
        <v>392</v>
      </c>
      <c r="BC42" s="9">
        <f t="shared" si="42"/>
        <v>372</v>
      </c>
      <c r="BD42" s="9">
        <f t="shared" si="42"/>
        <v>764</v>
      </c>
      <c r="BE42" s="9">
        <f t="shared" si="42"/>
        <v>368</v>
      </c>
      <c r="BF42" s="9">
        <f t="shared" si="42"/>
        <v>359</v>
      </c>
      <c r="BG42" s="9">
        <f t="shared" si="42"/>
        <v>727</v>
      </c>
      <c r="BH42" s="9">
        <f t="shared" si="42"/>
        <v>223</v>
      </c>
      <c r="BI42" s="9">
        <f t="shared" si="42"/>
        <v>213</v>
      </c>
      <c r="BJ42" s="9">
        <f t="shared" si="42"/>
        <v>436</v>
      </c>
    </row>
    <row r="43" spans="1:62">
      <c r="A43" s="5">
        <v>38</v>
      </c>
      <c r="B43" s="13" t="s">
        <v>53</v>
      </c>
      <c r="C43" s="7">
        <f t="shared" si="1"/>
        <v>2754</v>
      </c>
      <c r="D43" s="7">
        <f t="shared" si="1"/>
        <v>2606</v>
      </c>
      <c r="E43" s="11">
        <f t="shared" si="30"/>
        <v>5360</v>
      </c>
      <c r="F43" s="9">
        <v>200</v>
      </c>
      <c r="G43" s="9">
        <v>200</v>
      </c>
      <c r="H43" s="9">
        <f t="shared" si="2"/>
        <v>400</v>
      </c>
      <c r="I43" s="9">
        <v>76</v>
      </c>
      <c r="J43" s="9">
        <v>71</v>
      </c>
      <c r="K43" s="9">
        <f t="shared" si="3"/>
        <v>147</v>
      </c>
      <c r="L43" s="9">
        <v>210</v>
      </c>
      <c r="M43" s="9">
        <v>204</v>
      </c>
      <c r="N43" s="9">
        <f t="shared" si="4"/>
        <v>414</v>
      </c>
      <c r="O43" s="9">
        <v>87</v>
      </c>
      <c r="P43" s="9">
        <v>83</v>
      </c>
      <c r="Q43" s="9">
        <f t="shared" si="5"/>
        <v>170</v>
      </c>
      <c r="R43" s="9">
        <v>174</v>
      </c>
      <c r="S43" s="9">
        <v>172</v>
      </c>
      <c r="T43" s="9">
        <f t="shared" si="6"/>
        <v>346</v>
      </c>
      <c r="U43" s="9">
        <v>198</v>
      </c>
      <c r="V43" s="9">
        <v>173</v>
      </c>
      <c r="W43" s="9">
        <f t="shared" si="20"/>
        <v>371</v>
      </c>
      <c r="X43" s="9">
        <v>119</v>
      </c>
      <c r="Y43" s="9">
        <v>103</v>
      </c>
      <c r="Z43" s="9">
        <f t="shared" si="7"/>
        <v>222</v>
      </c>
      <c r="AA43" s="9">
        <v>140</v>
      </c>
      <c r="AB43" s="9">
        <v>126</v>
      </c>
      <c r="AC43" s="9">
        <f t="shared" si="21"/>
        <v>266</v>
      </c>
      <c r="AD43" s="9">
        <v>187</v>
      </c>
      <c r="AE43" s="9">
        <v>179</v>
      </c>
      <c r="AF43" s="9">
        <f t="shared" si="22"/>
        <v>366</v>
      </c>
      <c r="AG43" s="9">
        <v>127</v>
      </c>
      <c r="AH43" s="9">
        <v>126</v>
      </c>
      <c r="AI43" s="9">
        <f t="shared" si="23"/>
        <v>253</v>
      </c>
      <c r="AJ43" s="9">
        <v>161</v>
      </c>
      <c r="AK43" s="9">
        <v>154</v>
      </c>
      <c r="AL43" s="9">
        <f t="shared" si="24"/>
        <v>315</v>
      </c>
      <c r="AM43" s="9">
        <v>167</v>
      </c>
      <c r="AN43" s="9">
        <v>163</v>
      </c>
      <c r="AO43" s="9">
        <f t="shared" si="25"/>
        <v>330</v>
      </c>
      <c r="AP43" s="9">
        <v>259</v>
      </c>
      <c r="AQ43" s="9">
        <v>246</v>
      </c>
      <c r="AR43" s="9">
        <f t="shared" si="26"/>
        <v>505</v>
      </c>
      <c r="AS43" s="9">
        <v>175</v>
      </c>
      <c r="AT43" s="9">
        <v>153</v>
      </c>
      <c r="AU43" s="9">
        <f t="shared" si="27"/>
        <v>328</v>
      </c>
      <c r="AV43" s="9">
        <v>75</v>
      </c>
      <c r="AW43" s="9">
        <v>70</v>
      </c>
      <c r="AX43" s="9">
        <f t="shared" si="28"/>
        <v>145</v>
      </c>
      <c r="AY43" s="9">
        <v>89</v>
      </c>
      <c r="AZ43" s="9">
        <v>86</v>
      </c>
      <c r="BA43" s="9">
        <f t="shared" si="29"/>
        <v>175</v>
      </c>
      <c r="BB43" s="9">
        <v>124</v>
      </c>
      <c r="BC43" s="9">
        <v>117</v>
      </c>
      <c r="BD43" s="9">
        <f t="shared" si="17"/>
        <v>241</v>
      </c>
      <c r="BE43" s="9">
        <v>116</v>
      </c>
      <c r="BF43" s="9">
        <v>113</v>
      </c>
      <c r="BG43" s="9">
        <f t="shared" si="18"/>
        <v>229</v>
      </c>
      <c r="BH43" s="9">
        <v>70</v>
      </c>
      <c r="BI43" s="9">
        <v>67</v>
      </c>
      <c r="BJ43" s="9">
        <f t="shared" si="19"/>
        <v>137</v>
      </c>
    </row>
    <row r="44" spans="1:62">
      <c r="A44" s="5">
        <v>39</v>
      </c>
      <c r="B44" s="13" t="s">
        <v>54</v>
      </c>
      <c r="C44" s="7">
        <f t="shared" si="1"/>
        <v>0</v>
      </c>
      <c r="D44" s="7">
        <f t="shared" si="1"/>
        <v>6988</v>
      </c>
      <c r="E44" s="11">
        <f t="shared" si="30"/>
        <v>6988</v>
      </c>
      <c r="F44" s="9">
        <v>0</v>
      </c>
      <c r="G44" s="9">
        <v>536</v>
      </c>
      <c r="H44" s="9">
        <f t="shared" si="2"/>
        <v>536</v>
      </c>
      <c r="I44" s="9">
        <v>0</v>
      </c>
      <c r="J44" s="9">
        <v>191</v>
      </c>
      <c r="K44" s="9">
        <f t="shared" si="3"/>
        <v>191</v>
      </c>
      <c r="L44" s="9">
        <v>0</v>
      </c>
      <c r="M44" s="9">
        <v>547</v>
      </c>
      <c r="N44" s="9">
        <f t="shared" si="4"/>
        <v>547</v>
      </c>
      <c r="O44" s="9">
        <v>0</v>
      </c>
      <c r="P44" s="9">
        <v>223</v>
      </c>
      <c r="Q44" s="9">
        <f t="shared" si="5"/>
        <v>223</v>
      </c>
      <c r="R44" s="9">
        <v>0</v>
      </c>
      <c r="S44" s="9">
        <v>462</v>
      </c>
      <c r="T44" s="9">
        <f t="shared" si="6"/>
        <v>462</v>
      </c>
      <c r="U44" s="9">
        <v>0</v>
      </c>
      <c r="V44" s="9">
        <v>465</v>
      </c>
      <c r="W44" s="9">
        <f t="shared" si="20"/>
        <v>465</v>
      </c>
      <c r="X44" s="9">
        <v>0</v>
      </c>
      <c r="Y44" s="9">
        <v>277</v>
      </c>
      <c r="Z44" s="9">
        <f t="shared" si="7"/>
        <v>277</v>
      </c>
      <c r="AA44" s="9">
        <v>0</v>
      </c>
      <c r="AB44" s="9">
        <v>337</v>
      </c>
      <c r="AC44" s="9">
        <f t="shared" si="21"/>
        <v>337</v>
      </c>
      <c r="AD44" s="9">
        <v>0</v>
      </c>
      <c r="AE44" s="9">
        <v>480</v>
      </c>
      <c r="AF44" s="9">
        <f t="shared" si="22"/>
        <v>480</v>
      </c>
      <c r="AG44" s="9">
        <v>0</v>
      </c>
      <c r="AH44" s="9">
        <v>339</v>
      </c>
      <c r="AI44" s="9">
        <f t="shared" si="23"/>
        <v>339</v>
      </c>
      <c r="AJ44" s="9">
        <v>0</v>
      </c>
      <c r="AK44" s="9">
        <v>414</v>
      </c>
      <c r="AL44" s="9">
        <f t="shared" si="24"/>
        <v>414</v>
      </c>
      <c r="AM44" s="9">
        <v>0</v>
      </c>
      <c r="AN44" s="9">
        <v>438</v>
      </c>
      <c r="AO44" s="9">
        <f t="shared" si="25"/>
        <v>438</v>
      </c>
      <c r="AP44" s="9">
        <v>0</v>
      </c>
      <c r="AQ44" s="9">
        <v>658</v>
      </c>
      <c r="AR44" s="9">
        <f t="shared" si="26"/>
        <v>658</v>
      </c>
      <c r="AS44" s="9">
        <v>0</v>
      </c>
      <c r="AT44" s="9">
        <v>409</v>
      </c>
      <c r="AU44" s="9">
        <f t="shared" si="27"/>
        <v>409</v>
      </c>
      <c r="AV44" s="9">
        <v>0</v>
      </c>
      <c r="AW44" s="9">
        <v>187</v>
      </c>
      <c r="AX44" s="9">
        <f t="shared" si="28"/>
        <v>187</v>
      </c>
      <c r="AY44" s="9">
        <v>0</v>
      </c>
      <c r="AZ44" s="9">
        <v>231</v>
      </c>
      <c r="BA44" s="9">
        <f t="shared" si="29"/>
        <v>231</v>
      </c>
      <c r="BB44" s="9">
        <v>0</v>
      </c>
      <c r="BC44" s="9">
        <v>314</v>
      </c>
      <c r="BD44" s="9">
        <f t="shared" si="17"/>
        <v>314</v>
      </c>
      <c r="BE44" s="9">
        <v>0</v>
      </c>
      <c r="BF44" s="9">
        <v>302</v>
      </c>
      <c r="BG44" s="9">
        <f t="shared" si="18"/>
        <v>302</v>
      </c>
      <c r="BH44" s="9">
        <v>0</v>
      </c>
      <c r="BI44" s="9">
        <v>178</v>
      </c>
      <c r="BJ44" s="9">
        <f t="shared" si="19"/>
        <v>178</v>
      </c>
    </row>
    <row r="45" spans="1:62">
      <c r="A45" s="5">
        <v>40</v>
      </c>
      <c r="B45" s="13" t="s">
        <v>55</v>
      </c>
      <c r="C45" s="7">
        <f t="shared" si="1"/>
        <v>0</v>
      </c>
      <c r="D45" s="7">
        <f t="shared" si="1"/>
        <v>3923</v>
      </c>
      <c r="E45" s="11">
        <f t="shared" si="30"/>
        <v>3923</v>
      </c>
      <c r="F45" s="9">
        <v>0</v>
      </c>
      <c r="G45" s="9">
        <v>301</v>
      </c>
      <c r="H45" s="9">
        <f t="shared" si="2"/>
        <v>301</v>
      </c>
      <c r="I45" s="9">
        <v>0</v>
      </c>
      <c r="J45" s="9">
        <v>107</v>
      </c>
      <c r="K45" s="9">
        <f t="shared" si="3"/>
        <v>107</v>
      </c>
      <c r="L45" s="9">
        <v>0</v>
      </c>
      <c r="M45" s="9">
        <v>307</v>
      </c>
      <c r="N45" s="9">
        <f t="shared" si="4"/>
        <v>307</v>
      </c>
      <c r="O45" s="9">
        <v>0</v>
      </c>
      <c r="P45" s="9">
        <v>125</v>
      </c>
      <c r="Q45" s="9">
        <f t="shared" si="5"/>
        <v>125</v>
      </c>
      <c r="R45" s="9">
        <v>0</v>
      </c>
      <c r="S45" s="9">
        <v>259</v>
      </c>
      <c r="T45" s="9">
        <f t="shared" si="6"/>
        <v>259</v>
      </c>
      <c r="U45" s="9">
        <v>0</v>
      </c>
      <c r="V45" s="9">
        <v>261</v>
      </c>
      <c r="W45" s="9">
        <f t="shared" si="20"/>
        <v>261</v>
      </c>
      <c r="X45" s="9">
        <v>0</v>
      </c>
      <c r="Y45" s="9">
        <v>156</v>
      </c>
      <c r="Z45" s="9">
        <f t="shared" si="7"/>
        <v>156</v>
      </c>
      <c r="AA45" s="9">
        <v>0</v>
      </c>
      <c r="AB45" s="9">
        <v>189</v>
      </c>
      <c r="AC45" s="9">
        <f t="shared" si="21"/>
        <v>189</v>
      </c>
      <c r="AD45" s="9">
        <v>0</v>
      </c>
      <c r="AE45" s="9">
        <v>269</v>
      </c>
      <c r="AF45" s="9">
        <f t="shared" si="22"/>
        <v>269</v>
      </c>
      <c r="AG45" s="9">
        <v>0</v>
      </c>
      <c r="AH45" s="9">
        <v>190</v>
      </c>
      <c r="AI45" s="9">
        <f t="shared" si="23"/>
        <v>190</v>
      </c>
      <c r="AJ45" s="9">
        <v>0</v>
      </c>
      <c r="AK45" s="9">
        <v>232</v>
      </c>
      <c r="AL45" s="9">
        <f t="shared" si="24"/>
        <v>232</v>
      </c>
      <c r="AM45" s="9">
        <v>0</v>
      </c>
      <c r="AN45" s="9">
        <v>246</v>
      </c>
      <c r="AO45" s="9">
        <f t="shared" si="25"/>
        <v>246</v>
      </c>
      <c r="AP45" s="9">
        <v>0</v>
      </c>
      <c r="AQ45" s="9">
        <v>370</v>
      </c>
      <c r="AR45" s="9">
        <f t="shared" si="26"/>
        <v>370</v>
      </c>
      <c r="AS45" s="9">
        <v>0</v>
      </c>
      <c r="AT45" s="9">
        <v>230</v>
      </c>
      <c r="AU45" s="9">
        <f t="shared" si="27"/>
        <v>230</v>
      </c>
      <c r="AV45" s="9">
        <v>0</v>
      </c>
      <c r="AW45" s="9">
        <v>105</v>
      </c>
      <c r="AX45" s="9">
        <f t="shared" si="28"/>
        <v>105</v>
      </c>
      <c r="AY45" s="9">
        <v>0</v>
      </c>
      <c r="AZ45" s="9">
        <v>130</v>
      </c>
      <c r="BA45" s="9">
        <f t="shared" si="29"/>
        <v>130</v>
      </c>
      <c r="BB45" s="9">
        <v>0</v>
      </c>
      <c r="BC45" s="9">
        <v>176</v>
      </c>
      <c r="BD45" s="9">
        <f t="shared" si="17"/>
        <v>176</v>
      </c>
      <c r="BE45" s="9">
        <v>0</v>
      </c>
      <c r="BF45" s="9">
        <v>170</v>
      </c>
      <c r="BG45" s="9">
        <f t="shared" si="18"/>
        <v>170</v>
      </c>
      <c r="BH45" s="9">
        <v>0</v>
      </c>
      <c r="BI45" s="9">
        <v>100</v>
      </c>
      <c r="BJ45" s="9">
        <f t="shared" si="19"/>
        <v>100</v>
      </c>
    </row>
    <row r="46" spans="1:62">
      <c r="A46" s="5">
        <v>41</v>
      </c>
      <c r="B46" s="13" t="s">
        <v>56</v>
      </c>
      <c r="C46" s="7">
        <f t="shared" si="1"/>
        <v>0</v>
      </c>
      <c r="D46" s="7">
        <f t="shared" si="1"/>
        <v>5832</v>
      </c>
      <c r="E46" s="11">
        <f t="shared" si="30"/>
        <v>5832</v>
      </c>
      <c r="F46" s="9">
        <v>0</v>
      </c>
      <c r="G46" s="9">
        <v>447</v>
      </c>
      <c r="H46" s="9">
        <f t="shared" si="2"/>
        <v>447</v>
      </c>
      <c r="I46" s="9">
        <v>0</v>
      </c>
      <c r="J46" s="9">
        <v>159</v>
      </c>
      <c r="K46" s="9">
        <f t="shared" si="3"/>
        <v>159</v>
      </c>
      <c r="L46" s="9">
        <v>0</v>
      </c>
      <c r="M46" s="9">
        <v>457</v>
      </c>
      <c r="N46" s="9">
        <f t="shared" si="4"/>
        <v>457</v>
      </c>
      <c r="O46" s="9">
        <v>0</v>
      </c>
      <c r="P46" s="9">
        <v>186</v>
      </c>
      <c r="Q46" s="9">
        <f t="shared" si="5"/>
        <v>186</v>
      </c>
      <c r="R46" s="9">
        <v>0</v>
      </c>
      <c r="S46" s="9">
        <v>385</v>
      </c>
      <c r="T46" s="9">
        <f t="shared" si="6"/>
        <v>385</v>
      </c>
      <c r="U46" s="9">
        <v>0</v>
      </c>
      <c r="V46" s="9">
        <v>388</v>
      </c>
      <c r="W46" s="9">
        <f t="shared" si="20"/>
        <v>388</v>
      </c>
      <c r="X46" s="9">
        <v>0</v>
      </c>
      <c r="Y46" s="9">
        <v>231</v>
      </c>
      <c r="Z46" s="9">
        <f t="shared" si="7"/>
        <v>231</v>
      </c>
      <c r="AA46" s="9">
        <v>0</v>
      </c>
      <c r="AB46" s="9">
        <v>281</v>
      </c>
      <c r="AC46" s="9">
        <f t="shared" si="21"/>
        <v>281</v>
      </c>
      <c r="AD46" s="9">
        <v>0</v>
      </c>
      <c r="AE46" s="9">
        <v>400</v>
      </c>
      <c r="AF46" s="9">
        <f t="shared" si="22"/>
        <v>400</v>
      </c>
      <c r="AG46" s="9">
        <v>0</v>
      </c>
      <c r="AH46" s="9">
        <v>283</v>
      </c>
      <c r="AI46" s="9">
        <f t="shared" si="23"/>
        <v>283</v>
      </c>
      <c r="AJ46" s="9">
        <v>0</v>
      </c>
      <c r="AK46" s="9">
        <v>345</v>
      </c>
      <c r="AL46" s="9">
        <f t="shared" si="24"/>
        <v>345</v>
      </c>
      <c r="AM46" s="9">
        <v>0</v>
      </c>
      <c r="AN46" s="9">
        <v>366</v>
      </c>
      <c r="AO46" s="9">
        <f t="shared" si="25"/>
        <v>366</v>
      </c>
      <c r="AP46" s="9">
        <v>0</v>
      </c>
      <c r="AQ46" s="9">
        <v>550</v>
      </c>
      <c r="AR46" s="9">
        <f t="shared" si="26"/>
        <v>550</v>
      </c>
      <c r="AS46" s="9">
        <v>0</v>
      </c>
      <c r="AT46" s="9">
        <v>342</v>
      </c>
      <c r="AU46" s="9">
        <f t="shared" si="27"/>
        <v>342</v>
      </c>
      <c r="AV46" s="9">
        <v>0</v>
      </c>
      <c r="AW46" s="9">
        <v>156</v>
      </c>
      <c r="AX46" s="9">
        <f t="shared" si="28"/>
        <v>156</v>
      </c>
      <c r="AY46" s="9">
        <v>0</v>
      </c>
      <c r="AZ46" s="9">
        <v>193</v>
      </c>
      <c r="BA46" s="9">
        <f t="shared" si="29"/>
        <v>193</v>
      </c>
      <c r="BB46" s="9">
        <v>0</v>
      </c>
      <c r="BC46" s="9">
        <v>262</v>
      </c>
      <c r="BD46" s="9">
        <f t="shared" si="17"/>
        <v>262</v>
      </c>
      <c r="BE46" s="9">
        <v>0</v>
      </c>
      <c r="BF46" s="9">
        <v>252</v>
      </c>
      <c r="BG46" s="9">
        <f t="shared" si="18"/>
        <v>252</v>
      </c>
      <c r="BH46" s="9">
        <v>0</v>
      </c>
      <c r="BI46" s="9">
        <v>149</v>
      </c>
      <c r="BJ46" s="9">
        <f t="shared" si="19"/>
        <v>149</v>
      </c>
    </row>
    <row r="47" spans="1:62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>H47+K47+N47+Q47+T47+W47+Z47+BD47+BG47+BJ47+AC47+AF47+AI47+AL47+AO47+AR47+AU47+AX47+BA47</f>
        <v>4933</v>
      </c>
      <c r="F47" s="9">
        <v>0</v>
      </c>
      <c r="G47" s="9">
        <v>0</v>
      </c>
      <c r="H47" s="9">
        <v>368</v>
      </c>
      <c r="I47" s="9">
        <v>0</v>
      </c>
      <c r="J47" s="9">
        <v>0</v>
      </c>
      <c r="K47" s="9">
        <v>135</v>
      </c>
      <c r="L47" s="9">
        <v>0</v>
      </c>
      <c r="M47" s="9">
        <v>0</v>
      </c>
      <c r="N47" s="9">
        <v>381</v>
      </c>
      <c r="O47" s="9">
        <v>0</v>
      </c>
      <c r="P47" s="9">
        <v>0</v>
      </c>
      <c r="Q47" s="9">
        <v>157</v>
      </c>
      <c r="R47" s="9">
        <v>0</v>
      </c>
      <c r="S47" s="9">
        <v>0</v>
      </c>
      <c r="T47" s="9">
        <v>319</v>
      </c>
      <c r="U47" s="9">
        <v>0</v>
      </c>
      <c r="V47" s="9">
        <v>0</v>
      </c>
      <c r="W47" s="9">
        <v>342</v>
      </c>
      <c r="X47" s="9">
        <v>0</v>
      </c>
      <c r="Y47" s="9">
        <v>0</v>
      </c>
      <c r="Z47" s="9">
        <v>205</v>
      </c>
      <c r="AA47" s="9">
        <v>0</v>
      </c>
      <c r="AB47" s="9">
        <v>0</v>
      </c>
      <c r="AC47" s="9">
        <v>244</v>
      </c>
      <c r="AD47" s="9">
        <v>0</v>
      </c>
      <c r="AE47" s="9">
        <v>0</v>
      </c>
      <c r="AF47" s="9">
        <v>336</v>
      </c>
      <c r="AG47" s="9">
        <v>0</v>
      </c>
      <c r="AH47" s="9">
        <v>0</v>
      </c>
      <c r="AI47" s="9">
        <v>233</v>
      </c>
      <c r="AJ47" s="9">
        <v>0</v>
      </c>
      <c r="AK47" s="9">
        <v>0</v>
      </c>
      <c r="AL47" s="9">
        <v>290</v>
      </c>
      <c r="AM47" s="9">
        <v>0</v>
      </c>
      <c r="AN47" s="9">
        <v>0</v>
      </c>
      <c r="AO47" s="9">
        <v>304</v>
      </c>
      <c r="AP47" s="9">
        <v>0</v>
      </c>
      <c r="AQ47" s="9">
        <v>0</v>
      </c>
      <c r="AR47" s="9">
        <v>465</v>
      </c>
      <c r="AS47" s="9">
        <v>0</v>
      </c>
      <c r="AT47" s="9">
        <v>0</v>
      </c>
      <c r="AU47" s="9">
        <v>302</v>
      </c>
      <c r="AV47" s="9">
        <v>0</v>
      </c>
      <c r="AW47" s="9">
        <v>0</v>
      </c>
      <c r="AX47" s="9">
        <v>133</v>
      </c>
      <c r="AY47" s="9">
        <v>0</v>
      </c>
      <c r="AZ47" s="9">
        <v>0</v>
      </c>
      <c r="BA47" s="9">
        <v>161</v>
      </c>
      <c r="BB47" s="9">
        <v>0</v>
      </c>
      <c r="BC47" s="9">
        <v>0</v>
      </c>
      <c r="BD47" s="9">
        <v>221</v>
      </c>
      <c r="BE47" s="9">
        <v>0</v>
      </c>
      <c r="BF47" s="9">
        <v>0</v>
      </c>
      <c r="BG47" s="9">
        <v>211</v>
      </c>
      <c r="BH47" s="9">
        <v>0</v>
      </c>
      <c r="BI47" s="9">
        <v>0</v>
      </c>
      <c r="BJ47" s="9">
        <v>126</v>
      </c>
    </row>
    <row r="48" spans="1:62">
      <c r="A48" s="5">
        <v>43</v>
      </c>
      <c r="B48" s="13" t="s">
        <v>58</v>
      </c>
      <c r="C48" s="7">
        <f t="shared" si="1"/>
        <v>2260</v>
      </c>
      <c r="D48" s="7">
        <f t="shared" si="1"/>
        <v>2166</v>
      </c>
      <c r="E48" s="11">
        <f t="shared" si="30"/>
        <v>4426</v>
      </c>
      <c r="F48" s="9">
        <v>164</v>
      </c>
      <c r="G48" s="9">
        <v>166</v>
      </c>
      <c r="H48" s="9">
        <f t="shared" si="2"/>
        <v>330</v>
      </c>
      <c r="I48" s="9">
        <v>62</v>
      </c>
      <c r="J48" s="9">
        <v>59</v>
      </c>
      <c r="K48" s="9">
        <f t="shared" ref="K48:K50" si="43">SUM(I48:J48)</f>
        <v>121</v>
      </c>
      <c r="L48" s="9">
        <v>172</v>
      </c>
      <c r="M48" s="9">
        <v>170</v>
      </c>
      <c r="N48" s="9">
        <f t="shared" ref="N48:N50" si="44">SUM(L48:M48)</f>
        <v>342</v>
      </c>
      <c r="O48" s="9">
        <v>72</v>
      </c>
      <c r="P48" s="9">
        <v>69</v>
      </c>
      <c r="Q48" s="9">
        <f t="shared" ref="Q48:Q50" si="45">SUM(O48:P48)</f>
        <v>141</v>
      </c>
      <c r="R48" s="9">
        <v>143</v>
      </c>
      <c r="S48" s="9">
        <v>143</v>
      </c>
      <c r="T48" s="9">
        <f t="shared" ref="T48:T50" si="46">SUM(R48:S48)</f>
        <v>286</v>
      </c>
      <c r="U48" s="9">
        <v>162</v>
      </c>
      <c r="V48" s="9">
        <v>144</v>
      </c>
      <c r="W48" s="9">
        <f t="shared" ref="W48:W50" si="47">SUM(U48:V48)</f>
        <v>306</v>
      </c>
      <c r="X48" s="9">
        <v>98</v>
      </c>
      <c r="Y48" s="9">
        <v>86</v>
      </c>
      <c r="Z48" s="9">
        <f t="shared" ref="Z48:Z50" si="48">SUM(X48:Y48)</f>
        <v>184</v>
      </c>
      <c r="AA48" s="9">
        <v>115</v>
      </c>
      <c r="AB48" s="9">
        <v>104</v>
      </c>
      <c r="AC48" s="9">
        <f t="shared" ref="AC48:AC50" si="49">SUM(AA48:AB48)</f>
        <v>219</v>
      </c>
      <c r="AD48" s="9">
        <v>153</v>
      </c>
      <c r="AE48" s="9">
        <v>149</v>
      </c>
      <c r="AF48" s="9">
        <f t="shared" ref="AF48:AF50" si="50">SUM(AD48:AE48)</f>
        <v>302</v>
      </c>
      <c r="AG48" s="9">
        <v>104</v>
      </c>
      <c r="AH48" s="9">
        <v>105</v>
      </c>
      <c r="AI48" s="9">
        <f t="shared" ref="AI48:AI50" si="51">SUM(AG48:AH48)</f>
        <v>209</v>
      </c>
      <c r="AJ48" s="9">
        <v>132</v>
      </c>
      <c r="AK48" s="9">
        <v>128</v>
      </c>
      <c r="AL48" s="9">
        <f t="shared" ref="AL48:AL50" si="52">SUM(AJ48:AK48)</f>
        <v>260</v>
      </c>
      <c r="AM48" s="9">
        <v>137</v>
      </c>
      <c r="AN48" s="9">
        <v>136</v>
      </c>
      <c r="AO48" s="9">
        <f t="shared" ref="AO48:AO50" si="53">SUM(AM48:AN48)</f>
        <v>273</v>
      </c>
      <c r="AP48" s="9">
        <v>213</v>
      </c>
      <c r="AQ48" s="9">
        <v>204</v>
      </c>
      <c r="AR48" s="9">
        <f t="shared" ref="AR48:AR50" si="54">SUM(AP48:AQ48)</f>
        <v>417</v>
      </c>
      <c r="AS48" s="9">
        <v>144</v>
      </c>
      <c r="AT48" s="9">
        <v>127</v>
      </c>
      <c r="AU48" s="9">
        <f t="shared" ref="AU48:AU50" si="55">SUM(AS48:AT48)</f>
        <v>271</v>
      </c>
      <c r="AV48" s="9">
        <v>62</v>
      </c>
      <c r="AW48" s="9">
        <v>58</v>
      </c>
      <c r="AX48" s="9">
        <f t="shared" ref="AX48:AX50" si="56">SUM(AV48:AW48)</f>
        <v>120</v>
      </c>
      <c r="AY48" s="9">
        <v>73</v>
      </c>
      <c r="AZ48" s="9">
        <v>72</v>
      </c>
      <c r="BA48" s="9">
        <f t="shared" ref="BA48:BA50" si="57">SUM(AY48:AZ48)</f>
        <v>145</v>
      </c>
      <c r="BB48" s="9">
        <v>101</v>
      </c>
      <c r="BC48" s="9">
        <v>97</v>
      </c>
      <c r="BD48" s="9">
        <f t="shared" ref="BD48:BD50" si="58">SUM(BB48:BC48)</f>
        <v>198</v>
      </c>
      <c r="BE48" s="9">
        <v>95</v>
      </c>
      <c r="BF48" s="9">
        <v>94</v>
      </c>
      <c r="BG48" s="9">
        <f t="shared" ref="BG48:BG50" si="59">SUM(BE48:BF48)</f>
        <v>189</v>
      </c>
      <c r="BH48" s="9">
        <v>58</v>
      </c>
      <c r="BI48" s="9">
        <v>55</v>
      </c>
      <c r="BJ48" s="9">
        <f t="shared" ref="BJ48:BJ50" si="60">SUM(BH48:BI48)</f>
        <v>113</v>
      </c>
    </row>
    <row r="49" spans="1:62">
      <c r="A49" s="5">
        <v>44</v>
      </c>
      <c r="B49" s="6" t="s">
        <v>59</v>
      </c>
      <c r="C49" s="7">
        <f t="shared" si="1"/>
        <v>1201</v>
      </c>
      <c r="D49" s="7">
        <f t="shared" si="1"/>
        <v>1186</v>
      </c>
      <c r="E49" s="11">
        <f t="shared" si="30"/>
        <v>2387</v>
      </c>
      <c r="F49" s="9">
        <v>87</v>
      </c>
      <c r="G49" s="9">
        <v>91</v>
      </c>
      <c r="H49" s="9">
        <f t="shared" si="2"/>
        <v>178</v>
      </c>
      <c r="I49" s="9">
        <v>33</v>
      </c>
      <c r="J49" s="9">
        <v>32</v>
      </c>
      <c r="K49" s="9">
        <f t="shared" si="43"/>
        <v>65</v>
      </c>
      <c r="L49" s="9">
        <v>92</v>
      </c>
      <c r="M49" s="9">
        <v>93</v>
      </c>
      <c r="N49" s="9">
        <f t="shared" si="44"/>
        <v>185</v>
      </c>
      <c r="O49" s="9">
        <v>38</v>
      </c>
      <c r="P49" s="9">
        <v>38</v>
      </c>
      <c r="Q49" s="9">
        <f t="shared" si="45"/>
        <v>76</v>
      </c>
      <c r="R49" s="9">
        <v>76</v>
      </c>
      <c r="S49" s="9">
        <v>78</v>
      </c>
      <c r="T49" s="9">
        <f t="shared" si="46"/>
        <v>154</v>
      </c>
      <c r="U49" s="9">
        <v>86</v>
      </c>
      <c r="V49" s="9">
        <v>79</v>
      </c>
      <c r="W49" s="9">
        <f t="shared" si="47"/>
        <v>165</v>
      </c>
      <c r="X49" s="9">
        <v>52</v>
      </c>
      <c r="Y49" s="9">
        <v>47</v>
      </c>
      <c r="Z49" s="9">
        <f t="shared" si="48"/>
        <v>99</v>
      </c>
      <c r="AA49" s="9">
        <v>61</v>
      </c>
      <c r="AB49" s="9">
        <v>57</v>
      </c>
      <c r="AC49" s="9">
        <f t="shared" si="49"/>
        <v>118</v>
      </c>
      <c r="AD49" s="9">
        <v>81</v>
      </c>
      <c r="AE49" s="9">
        <v>82</v>
      </c>
      <c r="AF49" s="9">
        <f t="shared" si="50"/>
        <v>163</v>
      </c>
      <c r="AG49" s="9">
        <v>55</v>
      </c>
      <c r="AH49" s="9">
        <v>58</v>
      </c>
      <c r="AI49" s="9">
        <f t="shared" si="51"/>
        <v>113</v>
      </c>
      <c r="AJ49" s="9">
        <v>70</v>
      </c>
      <c r="AK49" s="9">
        <v>70</v>
      </c>
      <c r="AL49" s="9">
        <f t="shared" si="52"/>
        <v>140</v>
      </c>
      <c r="AM49" s="9">
        <v>73</v>
      </c>
      <c r="AN49" s="9">
        <v>74</v>
      </c>
      <c r="AO49" s="9">
        <f t="shared" si="53"/>
        <v>147</v>
      </c>
      <c r="AP49" s="9">
        <v>113</v>
      </c>
      <c r="AQ49" s="9">
        <v>112</v>
      </c>
      <c r="AR49" s="9">
        <f t="shared" si="54"/>
        <v>225</v>
      </c>
      <c r="AS49" s="9">
        <v>76</v>
      </c>
      <c r="AT49" s="9">
        <v>70</v>
      </c>
      <c r="AU49" s="9">
        <f t="shared" si="55"/>
        <v>146</v>
      </c>
      <c r="AV49" s="9">
        <v>33</v>
      </c>
      <c r="AW49" s="9">
        <v>32</v>
      </c>
      <c r="AX49" s="9">
        <f t="shared" si="56"/>
        <v>65</v>
      </c>
      <c r="AY49" s="9">
        <v>39</v>
      </c>
      <c r="AZ49" s="9">
        <v>39</v>
      </c>
      <c r="BA49" s="9">
        <f t="shared" si="57"/>
        <v>78</v>
      </c>
      <c r="BB49" s="9">
        <v>54</v>
      </c>
      <c r="BC49" s="9">
        <v>53</v>
      </c>
      <c r="BD49" s="9">
        <f t="shared" si="58"/>
        <v>107</v>
      </c>
      <c r="BE49" s="9">
        <v>51</v>
      </c>
      <c r="BF49" s="9">
        <v>51</v>
      </c>
      <c r="BG49" s="9">
        <f t="shared" si="59"/>
        <v>102</v>
      </c>
      <c r="BH49" s="9">
        <v>31</v>
      </c>
      <c r="BI49" s="9">
        <v>30</v>
      </c>
      <c r="BJ49" s="9">
        <f t="shared" si="60"/>
        <v>61</v>
      </c>
    </row>
    <row r="50" spans="1:62">
      <c r="A50" s="5">
        <v>45</v>
      </c>
      <c r="B50" s="6" t="s">
        <v>60</v>
      </c>
      <c r="C50" s="7">
        <f t="shared" si="1"/>
        <v>415</v>
      </c>
      <c r="D50" s="7">
        <f t="shared" si="1"/>
        <v>426</v>
      </c>
      <c r="E50" s="11">
        <f t="shared" si="30"/>
        <v>841</v>
      </c>
      <c r="F50" s="9">
        <v>30</v>
      </c>
      <c r="G50" s="9">
        <v>33</v>
      </c>
      <c r="H50" s="9">
        <f t="shared" si="2"/>
        <v>63</v>
      </c>
      <c r="I50" s="9">
        <v>11</v>
      </c>
      <c r="J50" s="9">
        <v>12</v>
      </c>
      <c r="K50" s="9">
        <f t="shared" si="43"/>
        <v>23</v>
      </c>
      <c r="L50" s="9">
        <v>32</v>
      </c>
      <c r="M50" s="9">
        <v>33</v>
      </c>
      <c r="N50" s="9">
        <f t="shared" si="44"/>
        <v>65</v>
      </c>
      <c r="O50" s="9">
        <v>13</v>
      </c>
      <c r="P50" s="9">
        <v>14</v>
      </c>
      <c r="Q50" s="9">
        <f t="shared" si="45"/>
        <v>27</v>
      </c>
      <c r="R50" s="9">
        <v>26</v>
      </c>
      <c r="S50" s="9">
        <v>28</v>
      </c>
      <c r="T50" s="9">
        <f t="shared" si="46"/>
        <v>54</v>
      </c>
      <c r="U50" s="9">
        <v>30</v>
      </c>
      <c r="V50" s="9">
        <v>28</v>
      </c>
      <c r="W50" s="9">
        <f t="shared" si="47"/>
        <v>58</v>
      </c>
      <c r="X50" s="9">
        <v>18</v>
      </c>
      <c r="Y50" s="9">
        <v>17</v>
      </c>
      <c r="Z50" s="9">
        <f t="shared" si="48"/>
        <v>35</v>
      </c>
      <c r="AA50" s="9">
        <v>21</v>
      </c>
      <c r="AB50" s="9">
        <v>21</v>
      </c>
      <c r="AC50" s="9">
        <f t="shared" si="49"/>
        <v>42</v>
      </c>
      <c r="AD50" s="9">
        <v>28</v>
      </c>
      <c r="AE50" s="9">
        <v>29</v>
      </c>
      <c r="AF50" s="9">
        <f t="shared" si="50"/>
        <v>57</v>
      </c>
      <c r="AG50" s="9">
        <v>19</v>
      </c>
      <c r="AH50" s="9">
        <v>21</v>
      </c>
      <c r="AI50" s="9">
        <f t="shared" si="51"/>
        <v>40</v>
      </c>
      <c r="AJ50" s="9">
        <v>24</v>
      </c>
      <c r="AK50" s="9">
        <v>25</v>
      </c>
      <c r="AL50" s="9">
        <f t="shared" si="52"/>
        <v>49</v>
      </c>
      <c r="AM50" s="9">
        <v>25</v>
      </c>
      <c r="AN50" s="9">
        <v>27</v>
      </c>
      <c r="AO50" s="9">
        <f t="shared" si="53"/>
        <v>52</v>
      </c>
      <c r="AP50" s="9">
        <v>39</v>
      </c>
      <c r="AQ50" s="9">
        <v>40</v>
      </c>
      <c r="AR50" s="9">
        <f t="shared" si="54"/>
        <v>79</v>
      </c>
      <c r="AS50" s="9">
        <v>27</v>
      </c>
      <c r="AT50" s="9">
        <v>25</v>
      </c>
      <c r="AU50" s="9">
        <f t="shared" si="55"/>
        <v>52</v>
      </c>
      <c r="AV50" s="9">
        <v>11</v>
      </c>
      <c r="AW50" s="9">
        <v>11</v>
      </c>
      <c r="AX50" s="9">
        <f t="shared" si="56"/>
        <v>22</v>
      </c>
      <c r="AY50" s="9">
        <v>13</v>
      </c>
      <c r="AZ50" s="9">
        <v>14</v>
      </c>
      <c r="BA50" s="9">
        <f t="shared" si="57"/>
        <v>27</v>
      </c>
      <c r="BB50" s="9">
        <v>19</v>
      </c>
      <c r="BC50" s="9">
        <v>19</v>
      </c>
      <c r="BD50" s="9">
        <f t="shared" si="58"/>
        <v>38</v>
      </c>
      <c r="BE50" s="9">
        <v>18</v>
      </c>
      <c r="BF50" s="9">
        <v>18</v>
      </c>
      <c r="BG50" s="9">
        <f t="shared" si="59"/>
        <v>36</v>
      </c>
      <c r="BH50" s="9">
        <v>11</v>
      </c>
      <c r="BI50" s="9">
        <v>11</v>
      </c>
      <c r="BJ50" s="9">
        <f t="shared" si="60"/>
        <v>22</v>
      </c>
    </row>
    <row r="51" spans="1:62">
      <c r="A51" s="5">
        <v>46</v>
      </c>
      <c r="B51" s="14" t="s">
        <v>61</v>
      </c>
      <c r="C51" s="7">
        <f t="shared" si="1"/>
        <v>13575</v>
      </c>
      <c r="D51" s="7">
        <f t="shared" si="1"/>
        <v>12944</v>
      </c>
      <c r="E51" s="11">
        <f>SUM(C51:D51)</f>
        <v>26519</v>
      </c>
      <c r="F51" s="9">
        <f t="shared" ref="F51:AK51" si="61">F49+F37+F23+F16+F14</f>
        <v>985</v>
      </c>
      <c r="G51" s="9">
        <f t="shared" si="61"/>
        <v>993</v>
      </c>
      <c r="H51" s="9">
        <f t="shared" si="61"/>
        <v>1978</v>
      </c>
      <c r="I51" s="9">
        <f t="shared" si="61"/>
        <v>373</v>
      </c>
      <c r="J51" s="9">
        <f t="shared" si="61"/>
        <v>354</v>
      </c>
      <c r="K51" s="9">
        <f t="shared" si="61"/>
        <v>727</v>
      </c>
      <c r="L51" s="9">
        <f t="shared" si="61"/>
        <v>1036</v>
      </c>
      <c r="M51" s="9">
        <f t="shared" si="61"/>
        <v>1014</v>
      </c>
      <c r="N51" s="9">
        <f t="shared" si="61"/>
        <v>2050</v>
      </c>
      <c r="O51" s="9">
        <f t="shared" si="61"/>
        <v>431</v>
      </c>
      <c r="P51" s="9">
        <f t="shared" si="61"/>
        <v>413</v>
      </c>
      <c r="Q51" s="9">
        <f t="shared" si="61"/>
        <v>844</v>
      </c>
      <c r="R51" s="9">
        <f t="shared" si="61"/>
        <v>859</v>
      </c>
      <c r="S51" s="9">
        <f t="shared" si="61"/>
        <v>854</v>
      </c>
      <c r="T51" s="9">
        <f t="shared" si="61"/>
        <v>1713</v>
      </c>
      <c r="U51" s="9">
        <f t="shared" si="61"/>
        <v>976</v>
      </c>
      <c r="V51" s="9">
        <f t="shared" si="61"/>
        <v>862</v>
      </c>
      <c r="W51" s="9">
        <f t="shared" si="61"/>
        <v>1838</v>
      </c>
      <c r="X51" s="9">
        <f t="shared" si="61"/>
        <v>588</v>
      </c>
      <c r="Y51" s="9">
        <f t="shared" si="61"/>
        <v>512</v>
      </c>
      <c r="Z51" s="9">
        <f t="shared" si="61"/>
        <v>1100</v>
      </c>
      <c r="AA51" s="9">
        <f t="shared" si="61"/>
        <v>690</v>
      </c>
      <c r="AB51" s="9">
        <f t="shared" si="61"/>
        <v>624</v>
      </c>
      <c r="AC51" s="9">
        <f t="shared" si="61"/>
        <v>1314</v>
      </c>
      <c r="AD51" s="9">
        <f t="shared" si="61"/>
        <v>919</v>
      </c>
      <c r="AE51" s="9">
        <f t="shared" si="61"/>
        <v>890</v>
      </c>
      <c r="AF51" s="9">
        <f t="shared" si="61"/>
        <v>1809</v>
      </c>
      <c r="AG51" s="9">
        <f t="shared" si="61"/>
        <v>623</v>
      </c>
      <c r="AH51" s="9">
        <f t="shared" si="61"/>
        <v>628</v>
      </c>
      <c r="AI51" s="9">
        <f t="shared" si="61"/>
        <v>1251</v>
      </c>
      <c r="AJ51" s="9">
        <f t="shared" si="61"/>
        <v>791</v>
      </c>
      <c r="AK51" s="9">
        <f t="shared" si="61"/>
        <v>766</v>
      </c>
      <c r="AL51" s="9">
        <f t="shared" ref="AL51:BJ51" si="62">AL49+AL37+AL23+AL16+AL14</f>
        <v>1557</v>
      </c>
      <c r="AM51" s="9">
        <f t="shared" si="62"/>
        <v>823</v>
      </c>
      <c r="AN51" s="9">
        <f t="shared" si="62"/>
        <v>810</v>
      </c>
      <c r="AO51" s="9">
        <f t="shared" si="62"/>
        <v>1633</v>
      </c>
      <c r="AP51" s="9">
        <f t="shared" si="62"/>
        <v>1279</v>
      </c>
      <c r="AQ51" s="9">
        <f t="shared" si="62"/>
        <v>1220</v>
      </c>
      <c r="AR51" s="9">
        <f t="shared" si="62"/>
        <v>2499</v>
      </c>
      <c r="AS51" s="9">
        <f t="shared" si="62"/>
        <v>863</v>
      </c>
      <c r="AT51" s="9">
        <f t="shared" si="62"/>
        <v>759</v>
      </c>
      <c r="AU51" s="9">
        <f t="shared" si="62"/>
        <v>1622</v>
      </c>
      <c r="AV51" s="9">
        <f t="shared" si="62"/>
        <v>372</v>
      </c>
      <c r="AW51" s="9">
        <f t="shared" si="62"/>
        <v>346</v>
      </c>
      <c r="AX51" s="9">
        <f t="shared" si="62"/>
        <v>718</v>
      </c>
      <c r="AY51" s="9">
        <f t="shared" si="62"/>
        <v>440</v>
      </c>
      <c r="AZ51" s="9">
        <f t="shared" si="62"/>
        <v>427</v>
      </c>
      <c r="BA51" s="9">
        <f t="shared" si="62"/>
        <v>867</v>
      </c>
      <c r="BB51" s="9">
        <f t="shared" si="62"/>
        <v>609</v>
      </c>
      <c r="BC51" s="9">
        <f t="shared" si="62"/>
        <v>581</v>
      </c>
      <c r="BD51" s="9">
        <f t="shared" si="62"/>
        <v>1190</v>
      </c>
      <c r="BE51" s="9">
        <f t="shared" si="62"/>
        <v>572</v>
      </c>
      <c r="BF51" s="9">
        <f t="shared" si="62"/>
        <v>559</v>
      </c>
      <c r="BG51" s="9">
        <f t="shared" si="62"/>
        <v>1131</v>
      </c>
      <c r="BH51" s="9">
        <f t="shared" si="62"/>
        <v>346</v>
      </c>
      <c r="BI51" s="9">
        <f t="shared" si="62"/>
        <v>332</v>
      </c>
      <c r="BJ51" s="9">
        <f t="shared" si="62"/>
        <v>678</v>
      </c>
    </row>
  </sheetData>
  <mergeCells count="22">
    <mergeCell ref="AY4:BA4"/>
    <mergeCell ref="BB4:BD4"/>
    <mergeCell ref="BE4:BG4"/>
    <mergeCell ref="BH4:BJ4"/>
    <mergeCell ref="AG4:AI4"/>
    <mergeCell ref="AJ4:AL4"/>
    <mergeCell ref="AM4:AO4"/>
    <mergeCell ref="AP4:AR4"/>
    <mergeCell ref="AS4:AU4"/>
    <mergeCell ref="AV4:AX4"/>
    <mergeCell ref="AD4:AF4"/>
    <mergeCell ref="A4:A5"/>
    <mergeCell ref="B4:B5"/>
    <mergeCell ref="C4:E4"/>
    <mergeCell ref="F4:H4"/>
    <mergeCell ref="I4:K4"/>
    <mergeCell ref="L4:N4"/>
    <mergeCell ref="O4:Q4"/>
    <mergeCell ref="R4:T4"/>
    <mergeCell ref="U4:W4"/>
    <mergeCell ref="X4:Z4"/>
    <mergeCell ref="AA4:AC4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1"/>
  <sheetViews>
    <sheetView topLeftCell="A10" zoomScale="70" zoomScaleNormal="70" workbookViewId="0">
      <selection activeCell="A2" sqref="A2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1" style="2" bestFit="1" customWidth="1"/>
    <col min="4" max="4" width="13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6.8984375" style="2" bestFit="1" customWidth="1"/>
    <col min="27" max="27" width="10.3984375" style="2" bestFit="1" customWidth="1"/>
    <col min="28" max="28" width="13.19921875" style="2" bestFit="1" customWidth="1"/>
    <col min="29" max="29" width="8.09765625" style="2" bestFit="1" customWidth="1"/>
    <col min="30" max="30" width="10.3984375" style="2" bestFit="1" customWidth="1"/>
    <col min="31" max="31" width="13.19921875" style="2" bestFit="1" customWidth="1"/>
    <col min="32" max="32" width="6.8984375" style="2" bestFit="1" customWidth="1"/>
    <col min="33" max="33" width="10.3984375" style="2" bestFit="1" customWidth="1"/>
    <col min="34" max="34" width="13.19921875" style="2" bestFit="1" customWidth="1"/>
    <col min="35" max="35" width="8.09765625" style="2" bestFit="1" customWidth="1"/>
    <col min="36" max="36" width="10.3984375" style="2" bestFit="1" customWidth="1"/>
    <col min="37" max="37" width="13.19921875" style="2" bestFit="1" customWidth="1"/>
    <col min="38" max="38" width="6.8984375" style="2" bestFit="1" customWidth="1"/>
    <col min="39" max="39" width="10.3984375" style="2" bestFit="1" customWidth="1"/>
    <col min="40" max="40" width="13.19921875" style="2" bestFit="1" customWidth="1"/>
    <col min="41" max="41" width="8.09765625" style="2" bestFit="1" customWidth="1"/>
    <col min="42" max="42" width="10.3984375" style="2" bestFit="1" customWidth="1"/>
    <col min="43" max="43" width="13.19921875" style="2" bestFit="1" customWidth="1"/>
    <col min="44" max="44" width="6.8984375" style="2" bestFit="1" customWidth="1"/>
    <col min="45" max="45" width="10.3984375" style="2" bestFit="1" customWidth="1"/>
    <col min="46" max="46" width="13.19921875" style="2" bestFit="1" customWidth="1"/>
    <col min="47" max="47" width="6.8984375" style="2" bestFit="1" customWidth="1"/>
    <col min="48" max="16384" width="8" style="2"/>
  </cols>
  <sheetData>
    <row r="1" spans="1:47">
      <c r="A1" s="22" t="s">
        <v>206</v>
      </c>
    </row>
    <row r="2" spans="1:47">
      <c r="A2" s="22" t="s">
        <v>204</v>
      </c>
    </row>
    <row r="4" spans="1:47">
      <c r="A4" s="26" t="s">
        <v>0</v>
      </c>
      <c r="B4" s="26" t="s">
        <v>1</v>
      </c>
      <c r="C4" s="28" t="s">
        <v>172</v>
      </c>
      <c r="D4" s="29"/>
      <c r="E4" s="29"/>
      <c r="F4" s="25" t="s">
        <v>173</v>
      </c>
      <c r="G4" s="25"/>
      <c r="H4" s="25"/>
      <c r="I4" s="25" t="s">
        <v>174</v>
      </c>
      <c r="J4" s="25"/>
      <c r="K4" s="25"/>
      <c r="L4" s="25" t="s">
        <v>175</v>
      </c>
      <c r="M4" s="25"/>
      <c r="N4" s="25"/>
      <c r="O4" s="25" t="s">
        <v>176</v>
      </c>
      <c r="P4" s="25"/>
      <c r="Q4" s="25"/>
      <c r="R4" s="25" t="s">
        <v>177</v>
      </c>
      <c r="S4" s="25"/>
      <c r="T4" s="25"/>
      <c r="U4" s="25" t="s">
        <v>178</v>
      </c>
      <c r="V4" s="25"/>
      <c r="W4" s="25"/>
      <c r="X4" s="25" t="s">
        <v>179</v>
      </c>
      <c r="Y4" s="25"/>
      <c r="Z4" s="25"/>
      <c r="AA4" s="25" t="s">
        <v>180</v>
      </c>
      <c r="AB4" s="25"/>
      <c r="AC4" s="25"/>
      <c r="AD4" s="25" t="s">
        <v>181</v>
      </c>
      <c r="AE4" s="25"/>
      <c r="AF4" s="25"/>
      <c r="AG4" s="25" t="s">
        <v>182</v>
      </c>
      <c r="AH4" s="25"/>
      <c r="AI4" s="25"/>
      <c r="AJ4" s="25" t="s">
        <v>183</v>
      </c>
      <c r="AK4" s="25"/>
      <c r="AL4" s="25"/>
      <c r="AM4" s="25" t="s">
        <v>184</v>
      </c>
      <c r="AN4" s="25"/>
      <c r="AO4" s="25"/>
      <c r="AP4" s="25" t="s">
        <v>185</v>
      </c>
      <c r="AQ4" s="25"/>
      <c r="AR4" s="25"/>
      <c r="AS4" s="25" t="s">
        <v>186</v>
      </c>
      <c r="AT4" s="25"/>
      <c r="AU4" s="25"/>
    </row>
    <row r="5" spans="1:47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  <c r="AA5" s="1" t="s">
        <v>13</v>
      </c>
      <c r="AB5" s="1" t="s">
        <v>14</v>
      </c>
      <c r="AC5" s="1" t="s">
        <v>15</v>
      </c>
      <c r="AD5" s="1" t="s">
        <v>13</v>
      </c>
      <c r="AE5" s="1" t="s">
        <v>14</v>
      </c>
      <c r="AF5" s="1" t="s">
        <v>15</v>
      </c>
      <c r="AG5" s="1" t="s">
        <v>13</v>
      </c>
      <c r="AH5" s="1" t="s">
        <v>14</v>
      </c>
      <c r="AI5" s="1" t="s">
        <v>15</v>
      </c>
      <c r="AJ5" s="1" t="s">
        <v>13</v>
      </c>
      <c r="AK5" s="1" t="s">
        <v>14</v>
      </c>
      <c r="AL5" s="1" t="s">
        <v>15</v>
      </c>
      <c r="AM5" s="1" t="s">
        <v>13</v>
      </c>
      <c r="AN5" s="1" t="s">
        <v>14</v>
      </c>
      <c r="AO5" s="1" t="s">
        <v>15</v>
      </c>
      <c r="AP5" s="1" t="s">
        <v>13</v>
      </c>
      <c r="AQ5" s="1" t="s">
        <v>14</v>
      </c>
      <c r="AR5" s="1" t="s">
        <v>15</v>
      </c>
      <c r="AS5" s="1" t="s">
        <v>13</v>
      </c>
      <c r="AT5" s="1" t="s">
        <v>14</v>
      </c>
      <c r="AU5" s="1" t="s">
        <v>15</v>
      </c>
    </row>
    <row r="6" spans="1:47">
      <c r="A6" s="5">
        <v>1</v>
      </c>
      <c r="B6" s="6" t="s">
        <v>16</v>
      </c>
      <c r="C6" s="7">
        <f>F6+I6+L6+O6+R6+U6+X6+AA6+AD6+AG6+AJ6+AM6+AP6+AS6</f>
        <v>0</v>
      </c>
      <c r="D6" s="7">
        <f>G6+J6+M6+P6+S6+V6+Y6+AB6+AE6+AH6+AK6+AN6+AQ6+AT6</f>
        <v>397</v>
      </c>
      <c r="E6" s="8">
        <f>SUM(C6:D6)</f>
        <v>397</v>
      </c>
      <c r="F6" s="9">
        <v>0</v>
      </c>
      <c r="G6" s="9">
        <v>52</v>
      </c>
      <c r="H6" s="9">
        <f>SUM(F6:G6)</f>
        <v>52</v>
      </c>
      <c r="I6" s="9">
        <v>0</v>
      </c>
      <c r="J6" s="9">
        <v>39</v>
      </c>
      <c r="K6" s="9">
        <f>SUM(I6:J6)</f>
        <v>39</v>
      </c>
      <c r="L6" s="9">
        <v>0</v>
      </c>
      <c r="M6" s="9">
        <v>36</v>
      </c>
      <c r="N6" s="9">
        <f>SUM(L6:M6)</f>
        <v>36</v>
      </c>
      <c r="O6" s="9">
        <v>0</v>
      </c>
      <c r="P6" s="9">
        <v>27</v>
      </c>
      <c r="Q6" s="9">
        <f>SUM(O6:P6)</f>
        <v>27</v>
      </c>
      <c r="R6" s="9">
        <v>0</v>
      </c>
      <c r="S6" s="9">
        <v>36</v>
      </c>
      <c r="T6" s="9">
        <f>SUM(R6:S6)</f>
        <v>36</v>
      </c>
      <c r="U6" s="9">
        <v>0</v>
      </c>
      <c r="V6" s="9">
        <v>45</v>
      </c>
      <c r="W6" s="9">
        <f t="shared" ref="W6:W7" si="0">SUM(U6:V6)</f>
        <v>45</v>
      </c>
      <c r="X6" s="9">
        <v>0</v>
      </c>
      <c r="Y6" s="9">
        <v>22</v>
      </c>
      <c r="Z6" s="9">
        <f>SUM(X6:Y6)</f>
        <v>22</v>
      </c>
      <c r="AA6" s="9">
        <v>0</v>
      </c>
      <c r="AB6" s="9">
        <v>14</v>
      </c>
      <c r="AC6" s="9">
        <f>SUM(AA6:AB6)</f>
        <v>14</v>
      </c>
      <c r="AD6" s="9">
        <v>0</v>
      </c>
      <c r="AE6" s="9">
        <v>26</v>
      </c>
      <c r="AF6" s="9">
        <f>SUM(AD6:AE6)</f>
        <v>26</v>
      </c>
      <c r="AG6" s="9">
        <v>0</v>
      </c>
      <c r="AH6" s="9">
        <v>16</v>
      </c>
      <c r="AI6" s="9">
        <f t="shared" ref="AI6:AI7" si="1">SUM(AG6:AH6)</f>
        <v>16</v>
      </c>
      <c r="AJ6" s="9">
        <v>0</v>
      </c>
      <c r="AK6" s="9">
        <v>42</v>
      </c>
      <c r="AL6" s="9">
        <f>SUM(AJ6:AK6)</f>
        <v>42</v>
      </c>
      <c r="AM6" s="9">
        <v>0</v>
      </c>
      <c r="AN6" s="9">
        <v>18</v>
      </c>
      <c r="AO6" s="9">
        <f>SUM(AM6:AN6)</f>
        <v>18</v>
      </c>
      <c r="AP6" s="9">
        <v>0</v>
      </c>
      <c r="AQ6" s="9">
        <v>17</v>
      </c>
      <c r="AR6" s="9">
        <f>SUM(AP6:AQ6)</f>
        <v>17</v>
      </c>
      <c r="AS6" s="9">
        <v>0</v>
      </c>
      <c r="AT6" s="9">
        <v>7</v>
      </c>
      <c r="AU6" s="9">
        <f>SUM(AS6:AT6)</f>
        <v>7</v>
      </c>
    </row>
    <row r="7" spans="1:47">
      <c r="A7" s="5">
        <v>2</v>
      </c>
      <c r="B7" s="10" t="s">
        <v>17</v>
      </c>
      <c r="C7" s="7">
        <f t="shared" ref="C7:D51" si="2">F7+I7+L7+O7+R7+U7+X7+AA7+AD7+AG7+AJ7+AM7+AP7+AS7</f>
        <v>0</v>
      </c>
      <c r="D7" s="7">
        <f t="shared" si="2"/>
        <v>393</v>
      </c>
      <c r="E7" s="11">
        <f>SUM(C7:D7)</f>
        <v>393</v>
      </c>
      <c r="F7" s="9">
        <v>0</v>
      </c>
      <c r="G7" s="9">
        <v>52</v>
      </c>
      <c r="H7" s="9">
        <f t="shared" ref="H7:H50" si="3">SUM(F7:G7)</f>
        <v>52</v>
      </c>
      <c r="I7" s="9">
        <v>0</v>
      </c>
      <c r="J7" s="9">
        <v>39</v>
      </c>
      <c r="K7" s="9">
        <f t="shared" ref="K7:K46" si="4">SUM(I7:J7)</f>
        <v>39</v>
      </c>
      <c r="L7" s="9">
        <v>0</v>
      </c>
      <c r="M7" s="9">
        <v>35</v>
      </c>
      <c r="N7" s="9">
        <f t="shared" ref="N7:N46" si="5">SUM(L7:M7)</f>
        <v>35</v>
      </c>
      <c r="O7" s="9">
        <v>0</v>
      </c>
      <c r="P7" s="9">
        <v>27</v>
      </c>
      <c r="Q7" s="9">
        <f t="shared" ref="Q7:Q46" si="6">SUM(O7:P7)</f>
        <v>27</v>
      </c>
      <c r="R7" s="9">
        <v>0</v>
      </c>
      <c r="S7" s="9">
        <v>36</v>
      </c>
      <c r="T7" s="9">
        <f t="shared" ref="T7:T46" si="7">SUM(R7:S7)</f>
        <v>36</v>
      </c>
      <c r="U7" s="9">
        <v>0</v>
      </c>
      <c r="V7" s="9">
        <v>43</v>
      </c>
      <c r="W7" s="9">
        <f t="shared" si="0"/>
        <v>43</v>
      </c>
      <c r="X7" s="9">
        <v>0</v>
      </c>
      <c r="Y7" s="9">
        <v>22</v>
      </c>
      <c r="Z7" s="9">
        <f t="shared" ref="Z7:Z46" si="8">SUM(X7:Y7)</f>
        <v>22</v>
      </c>
      <c r="AA7" s="9">
        <v>0</v>
      </c>
      <c r="AB7" s="9">
        <v>14</v>
      </c>
      <c r="AC7" s="9">
        <f t="shared" ref="AC7:AC46" si="9">SUM(AA7:AB7)</f>
        <v>14</v>
      </c>
      <c r="AD7" s="9">
        <v>0</v>
      </c>
      <c r="AE7" s="9">
        <v>26</v>
      </c>
      <c r="AF7" s="9">
        <f t="shared" ref="AF7:AF46" si="10">SUM(AD7:AE7)</f>
        <v>26</v>
      </c>
      <c r="AG7" s="9">
        <v>0</v>
      </c>
      <c r="AH7" s="9">
        <v>16</v>
      </c>
      <c r="AI7" s="9">
        <f t="shared" si="1"/>
        <v>16</v>
      </c>
      <c r="AJ7" s="9">
        <v>0</v>
      </c>
      <c r="AK7" s="9">
        <v>41</v>
      </c>
      <c r="AL7" s="9">
        <f t="shared" ref="AL7" si="11">SUM(AJ7:AK7)</f>
        <v>41</v>
      </c>
      <c r="AM7" s="9">
        <v>0</v>
      </c>
      <c r="AN7" s="9">
        <v>18</v>
      </c>
      <c r="AO7" s="9">
        <f t="shared" ref="AO7" si="12">SUM(AM7:AN7)</f>
        <v>18</v>
      </c>
      <c r="AP7" s="9">
        <v>0</v>
      </c>
      <c r="AQ7" s="9">
        <v>17</v>
      </c>
      <c r="AR7" s="9">
        <f t="shared" ref="AR7" si="13">SUM(AP7:AQ7)</f>
        <v>17</v>
      </c>
      <c r="AS7" s="9">
        <v>0</v>
      </c>
      <c r="AT7" s="9">
        <v>7</v>
      </c>
      <c r="AU7" s="9">
        <f t="shared" ref="AU7:AU46" si="14">SUM(AS7:AT7)</f>
        <v>7</v>
      </c>
    </row>
    <row r="8" spans="1:47">
      <c r="A8" s="5">
        <v>3</v>
      </c>
      <c r="B8" s="6" t="s">
        <v>18</v>
      </c>
      <c r="C8" s="7">
        <f t="shared" si="2"/>
        <v>0</v>
      </c>
      <c r="D8" s="7">
        <f t="shared" si="2"/>
        <v>0</v>
      </c>
      <c r="E8" s="12">
        <f>H8+K8+N8+Q8+T8+W8+Z8+AC8+AF8+AI8+AL8+AO8+AR8+AU8</f>
        <v>387</v>
      </c>
      <c r="F8" s="9">
        <v>0</v>
      </c>
      <c r="G8" s="9">
        <v>0</v>
      </c>
      <c r="H8" s="9">
        <v>51</v>
      </c>
      <c r="I8" s="9">
        <v>0</v>
      </c>
      <c r="J8" s="9">
        <v>0</v>
      </c>
      <c r="K8" s="9">
        <v>39</v>
      </c>
      <c r="L8" s="9">
        <v>0</v>
      </c>
      <c r="M8" s="9">
        <v>0</v>
      </c>
      <c r="N8" s="9">
        <v>34</v>
      </c>
      <c r="O8" s="9">
        <v>0</v>
      </c>
      <c r="P8" s="9">
        <v>0</v>
      </c>
      <c r="Q8" s="9">
        <v>26</v>
      </c>
      <c r="R8" s="9">
        <v>0</v>
      </c>
      <c r="S8" s="9">
        <v>0</v>
      </c>
      <c r="T8" s="9">
        <v>34</v>
      </c>
      <c r="U8" s="9">
        <v>0</v>
      </c>
      <c r="V8" s="9">
        <v>0</v>
      </c>
      <c r="W8" s="9">
        <v>44</v>
      </c>
      <c r="X8" s="9">
        <v>0</v>
      </c>
      <c r="Y8" s="9">
        <v>0</v>
      </c>
      <c r="Z8" s="9">
        <v>21</v>
      </c>
      <c r="AA8" s="9">
        <v>0</v>
      </c>
      <c r="AB8" s="9">
        <v>0</v>
      </c>
      <c r="AC8" s="9">
        <v>14</v>
      </c>
      <c r="AD8" s="9">
        <v>0</v>
      </c>
      <c r="AE8" s="9">
        <v>0</v>
      </c>
      <c r="AF8" s="9">
        <v>26</v>
      </c>
      <c r="AG8" s="9">
        <v>0</v>
      </c>
      <c r="AH8" s="9">
        <v>0</v>
      </c>
      <c r="AI8" s="9">
        <v>16</v>
      </c>
      <c r="AJ8" s="9">
        <v>0</v>
      </c>
      <c r="AK8" s="9">
        <v>0</v>
      </c>
      <c r="AL8" s="9">
        <v>40</v>
      </c>
      <c r="AM8" s="9">
        <v>0</v>
      </c>
      <c r="AN8" s="9">
        <v>0</v>
      </c>
      <c r="AO8" s="9">
        <v>18</v>
      </c>
      <c r="AP8" s="9">
        <v>0</v>
      </c>
      <c r="AQ8" s="9">
        <v>0</v>
      </c>
      <c r="AR8" s="9">
        <v>17</v>
      </c>
      <c r="AS8" s="9">
        <v>0</v>
      </c>
      <c r="AT8" s="9">
        <v>0</v>
      </c>
      <c r="AU8" s="9">
        <v>7</v>
      </c>
    </row>
    <row r="9" spans="1:47">
      <c r="A9" s="5">
        <v>4</v>
      </c>
      <c r="B9" s="13" t="s">
        <v>19</v>
      </c>
      <c r="C9" s="7">
        <f t="shared" si="2"/>
        <v>187</v>
      </c>
      <c r="D9" s="7">
        <f t="shared" si="2"/>
        <v>180</v>
      </c>
      <c r="E9" s="11">
        <f>SUM(C9:D9)</f>
        <v>367</v>
      </c>
      <c r="F9" s="9">
        <v>25</v>
      </c>
      <c r="G9" s="9">
        <v>24</v>
      </c>
      <c r="H9" s="9">
        <f t="shared" si="3"/>
        <v>49</v>
      </c>
      <c r="I9" s="9">
        <v>19</v>
      </c>
      <c r="J9" s="9">
        <v>18</v>
      </c>
      <c r="K9" s="9">
        <f t="shared" si="4"/>
        <v>37</v>
      </c>
      <c r="L9" s="9">
        <v>16</v>
      </c>
      <c r="M9" s="9">
        <v>16</v>
      </c>
      <c r="N9" s="9">
        <f t="shared" si="5"/>
        <v>32</v>
      </c>
      <c r="O9" s="9">
        <v>12</v>
      </c>
      <c r="P9" s="9">
        <v>12</v>
      </c>
      <c r="Q9" s="9">
        <f t="shared" si="6"/>
        <v>24</v>
      </c>
      <c r="R9" s="9">
        <v>16</v>
      </c>
      <c r="S9" s="9">
        <v>16</v>
      </c>
      <c r="T9" s="9">
        <f t="shared" si="7"/>
        <v>32</v>
      </c>
      <c r="U9" s="9">
        <v>21</v>
      </c>
      <c r="V9" s="9">
        <v>20</v>
      </c>
      <c r="W9" s="9">
        <f t="shared" ref="W9:W46" si="15">SUM(U9:V9)</f>
        <v>41</v>
      </c>
      <c r="X9" s="9">
        <v>10</v>
      </c>
      <c r="Y9" s="9">
        <v>10</v>
      </c>
      <c r="Z9" s="9">
        <f t="shared" si="8"/>
        <v>20</v>
      </c>
      <c r="AA9" s="9">
        <v>7</v>
      </c>
      <c r="AB9" s="9">
        <v>7</v>
      </c>
      <c r="AC9" s="9">
        <f t="shared" si="9"/>
        <v>14</v>
      </c>
      <c r="AD9" s="9">
        <v>13</v>
      </c>
      <c r="AE9" s="9">
        <v>12</v>
      </c>
      <c r="AF9" s="9">
        <f t="shared" si="10"/>
        <v>25</v>
      </c>
      <c r="AG9" s="9">
        <v>8</v>
      </c>
      <c r="AH9" s="9">
        <v>7</v>
      </c>
      <c r="AI9" s="9">
        <f t="shared" ref="AI9:AI46" si="16">SUM(AG9:AH9)</f>
        <v>15</v>
      </c>
      <c r="AJ9" s="9">
        <v>19</v>
      </c>
      <c r="AK9" s="9">
        <v>19</v>
      </c>
      <c r="AL9" s="9">
        <f t="shared" ref="AL9:AL46" si="17">SUM(AJ9:AK9)</f>
        <v>38</v>
      </c>
      <c r="AM9" s="9">
        <v>9</v>
      </c>
      <c r="AN9" s="9">
        <v>8</v>
      </c>
      <c r="AO9" s="9">
        <f t="shared" ref="AO9:AO46" si="18">SUM(AM9:AN9)</f>
        <v>17</v>
      </c>
      <c r="AP9" s="9">
        <v>8</v>
      </c>
      <c r="AQ9" s="9">
        <v>8</v>
      </c>
      <c r="AR9" s="9">
        <f t="shared" ref="AR9:AR46" si="19">SUM(AP9:AQ9)</f>
        <v>16</v>
      </c>
      <c r="AS9" s="9">
        <v>4</v>
      </c>
      <c r="AT9" s="9">
        <v>3</v>
      </c>
      <c r="AU9" s="9">
        <f t="shared" si="14"/>
        <v>7</v>
      </c>
    </row>
    <row r="10" spans="1:47">
      <c r="A10" s="5">
        <v>5</v>
      </c>
      <c r="B10" s="13" t="s">
        <v>20</v>
      </c>
      <c r="C10" s="7">
        <f t="shared" si="2"/>
        <v>102</v>
      </c>
      <c r="D10" s="7">
        <f t="shared" si="2"/>
        <v>98</v>
      </c>
      <c r="E10" s="11">
        <f>SUM(C10:D10)</f>
        <v>200</v>
      </c>
      <c r="F10" s="9">
        <v>13</v>
      </c>
      <c r="G10" s="9">
        <v>13</v>
      </c>
      <c r="H10" s="9">
        <f t="shared" si="3"/>
        <v>26</v>
      </c>
      <c r="I10" s="9">
        <v>10</v>
      </c>
      <c r="J10" s="9">
        <v>10</v>
      </c>
      <c r="K10" s="9">
        <f t="shared" si="4"/>
        <v>20</v>
      </c>
      <c r="L10" s="9">
        <v>9</v>
      </c>
      <c r="M10" s="9">
        <v>9</v>
      </c>
      <c r="N10" s="9">
        <f t="shared" si="5"/>
        <v>18</v>
      </c>
      <c r="O10" s="9">
        <v>7</v>
      </c>
      <c r="P10" s="9">
        <v>7</v>
      </c>
      <c r="Q10" s="9">
        <f t="shared" si="6"/>
        <v>14</v>
      </c>
      <c r="R10" s="9">
        <v>9</v>
      </c>
      <c r="S10" s="9">
        <v>9</v>
      </c>
      <c r="T10" s="9">
        <f t="shared" si="7"/>
        <v>18</v>
      </c>
      <c r="U10" s="9">
        <v>12</v>
      </c>
      <c r="V10" s="9">
        <v>11</v>
      </c>
      <c r="W10" s="9">
        <f t="shared" si="15"/>
        <v>23</v>
      </c>
      <c r="X10" s="9">
        <v>6</v>
      </c>
      <c r="Y10" s="9">
        <v>5</v>
      </c>
      <c r="Z10" s="9">
        <f t="shared" si="8"/>
        <v>11</v>
      </c>
      <c r="AA10" s="9">
        <v>4</v>
      </c>
      <c r="AB10" s="9">
        <v>4</v>
      </c>
      <c r="AC10" s="9">
        <f t="shared" si="9"/>
        <v>8</v>
      </c>
      <c r="AD10" s="9">
        <v>7</v>
      </c>
      <c r="AE10" s="9">
        <v>6</v>
      </c>
      <c r="AF10" s="9">
        <f t="shared" si="10"/>
        <v>13</v>
      </c>
      <c r="AG10" s="9">
        <v>4</v>
      </c>
      <c r="AH10" s="9">
        <v>4</v>
      </c>
      <c r="AI10" s="9">
        <f t="shared" si="16"/>
        <v>8</v>
      </c>
      <c r="AJ10" s="9">
        <v>10</v>
      </c>
      <c r="AK10" s="9">
        <v>10</v>
      </c>
      <c r="AL10" s="9">
        <f t="shared" si="17"/>
        <v>20</v>
      </c>
      <c r="AM10" s="9">
        <v>5</v>
      </c>
      <c r="AN10" s="9">
        <v>4</v>
      </c>
      <c r="AO10" s="9">
        <f t="shared" si="18"/>
        <v>9</v>
      </c>
      <c r="AP10" s="9">
        <v>4</v>
      </c>
      <c r="AQ10" s="9">
        <v>4</v>
      </c>
      <c r="AR10" s="9">
        <f t="shared" si="19"/>
        <v>8</v>
      </c>
      <c r="AS10" s="9">
        <v>2</v>
      </c>
      <c r="AT10" s="9">
        <v>2</v>
      </c>
      <c r="AU10" s="9">
        <f t="shared" si="14"/>
        <v>4</v>
      </c>
    </row>
    <row r="11" spans="1:47">
      <c r="A11" s="5">
        <v>6</v>
      </c>
      <c r="B11" s="13" t="s">
        <v>21</v>
      </c>
      <c r="C11" s="7">
        <f t="shared" si="2"/>
        <v>28</v>
      </c>
      <c r="D11" s="7">
        <f t="shared" si="2"/>
        <v>26</v>
      </c>
      <c r="E11" s="11">
        <f t="shared" ref="E11:E50" si="20">SUM(C11:D11)</f>
        <v>54</v>
      </c>
      <c r="F11" s="9">
        <v>4</v>
      </c>
      <c r="G11" s="9">
        <v>4</v>
      </c>
      <c r="H11" s="9">
        <f t="shared" si="3"/>
        <v>8</v>
      </c>
      <c r="I11" s="9">
        <v>3</v>
      </c>
      <c r="J11" s="9">
        <v>3</v>
      </c>
      <c r="K11" s="9">
        <f t="shared" si="4"/>
        <v>6</v>
      </c>
      <c r="L11" s="9">
        <v>2</v>
      </c>
      <c r="M11" s="9">
        <v>2</v>
      </c>
      <c r="N11" s="9">
        <f t="shared" si="5"/>
        <v>4</v>
      </c>
      <c r="O11" s="9">
        <v>2</v>
      </c>
      <c r="P11" s="9">
        <v>2</v>
      </c>
      <c r="Q11" s="9">
        <f t="shared" si="6"/>
        <v>4</v>
      </c>
      <c r="R11" s="9">
        <v>2</v>
      </c>
      <c r="S11" s="9">
        <v>2</v>
      </c>
      <c r="T11" s="9">
        <f t="shared" si="7"/>
        <v>4</v>
      </c>
      <c r="U11" s="9">
        <v>3</v>
      </c>
      <c r="V11" s="9">
        <v>3</v>
      </c>
      <c r="W11" s="9">
        <f t="shared" si="15"/>
        <v>6</v>
      </c>
      <c r="X11" s="9">
        <v>2</v>
      </c>
      <c r="Y11" s="9">
        <v>1</v>
      </c>
      <c r="Z11" s="9">
        <f t="shared" si="8"/>
        <v>3</v>
      </c>
      <c r="AA11" s="9">
        <v>1</v>
      </c>
      <c r="AB11" s="9">
        <v>1</v>
      </c>
      <c r="AC11" s="9">
        <f t="shared" si="9"/>
        <v>2</v>
      </c>
      <c r="AD11" s="9">
        <v>2</v>
      </c>
      <c r="AE11" s="9">
        <v>2</v>
      </c>
      <c r="AF11" s="9">
        <f t="shared" si="10"/>
        <v>4</v>
      </c>
      <c r="AG11" s="9">
        <v>1</v>
      </c>
      <c r="AH11" s="9">
        <v>1</v>
      </c>
      <c r="AI11" s="9">
        <f t="shared" si="16"/>
        <v>2</v>
      </c>
      <c r="AJ11" s="9">
        <v>3</v>
      </c>
      <c r="AK11" s="9">
        <v>3</v>
      </c>
      <c r="AL11" s="9">
        <f t="shared" si="17"/>
        <v>6</v>
      </c>
      <c r="AM11" s="9">
        <v>1</v>
      </c>
      <c r="AN11" s="9">
        <v>1</v>
      </c>
      <c r="AO11" s="9">
        <f t="shared" si="18"/>
        <v>2</v>
      </c>
      <c r="AP11" s="9">
        <v>1</v>
      </c>
      <c r="AQ11" s="9">
        <v>1</v>
      </c>
      <c r="AR11" s="9">
        <f t="shared" si="19"/>
        <v>2</v>
      </c>
      <c r="AS11" s="9">
        <v>1</v>
      </c>
      <c r="AT11" s="9">
        <v>0</v>
      </c>
      <c r="AU11" s="9">
        <f t="shared" si="14"/>
        <v>1</v>
      </c>
    </row>
    <row r="12" spans="1:47">
      <c r="A12" s="5">
        <v>7</v>
      </c>
      <c r="B12" s="13" t="s">
        <v>22</v>
      </c>
      <c r="C12" s="7">
        <f t="shared" si="2"/>
        <v>381</v>
      </c>
      <c r="D12" s="7">
        <f t="shared" si="2"/>
        <v>364</v>
      </c>
      <c r="E12" s="11">
        <f t="shared" si="20"/>
        <v>745</v>
      </c>
      <c r="F12" s="9">
        <v>50</v>
      </c>
      <c r="G12" s="9">
        <v>48</v>
      </c>
      <c r="H12" s="9">
        <f t="shared" si="3"/>
        <v>98</v>
      </c>
      <c r="I12" s="9">
        <v>38</v>
      </c>
      <c r="J12" s="9">
        <v>36</v>
      </c>
      <c r="K12" s="9">
        <f t="shared" si="4"/>
        <v>74</v>
      </c>
      <c r="L12" s="9">
        <v>33</v>
      </c>
      <c r="M12" s="9">
        <v>33</v>
      </c>
      <c r="N12" s="9">
        <f t="shared" si="5"/>
        <v>66</v>
      </c>
      <c r="O12" s="9">
        <v>25</v>
      </c>
      <c r="P12" s="9">
        <v>25</v>
      </c>
      <c r="Q12" s="9">
        <f t="shared" si="6"/>
        <v>50</v>
      </c>
      <c r="R12" s="9">
        <v>33</v>
      </c>
      <c r="S12" s="9">
        <v>33</v>
      </c>
      <c r="T12" s="9">
        <f t="shared" si="7"/>
        <v>66</v>
      </c>
      <c r="U12" s="9">
        <v>43</v>
      </c>
      <c r="V12" s="9">
        <v>41</v>
      </c>
      <c r="W12" s="9">
        <f t="shared" si="15"/>
        <v>84</v>
      </c>
      <c r="X12" s="9">
        <v>21</v>
      </c>
      <c r="Y12" s="9">
        <v>20</v>
      </c>
      <c r="Z12" s="9">
        <f t="shared" si="8"/>
        <v>41</v>
      </c>
      <c r="AA12" s="9">
        <v>14</v>
      </c>
      <c r="AB12" s="9">
        <v>13</v>
      </c>
      <c r="AC12" s="9">
        <f t="shared" si="9"/>
        <v>27</v>
      </c>
      <c r="AD12" s="9">
        <v>27</v>
      </c>
      <c r="AE12" s="9">
        <v>24</v>
      </c>
      <c r="AF12" s="9">
        <f t="shared" si="10"/>
        <v>51</v>
      </c>
      <c r="AG12" s="9">
        <v>17</v>
      </c>
      <c r="AH12" s="9">
        <v>15</v>
      </c>
      <c r="AI12" s="9">
        <f t="shared" si="16"/>
        <v>32</v>
      </c>
      <c r="AJ12" s="9">
        <v>37</v>
      </c>
      <c r="AK12" s="9">
        <v>38</v>
      </c>
      <c r="AL12" s="9">
        <f t="shared" si="17"/>
        <v>75</v>
      </c>
      <c r="AM12" s="9">
        <v>18</v>
      </c>
      <c r="AN12" s="9">
        <v>16</v>
      </c>
      <c r="AO12" s="9">
        <f t="shared" si="18"/>
        <v>34</v>
      </c>
      <c r="AP12" s="9">
        <v>17</v>
      </c>
      <c r="AQ12" s="9">
        <v>16</v>
      </c>
      <c r="AR12" s="9">
        <f t="shared" si="19"/>
        <v>33</v>
      </c>
      <c r="AS12" s="9">
        <v>8</v>
      </c>
      <c r="AT12" s="9">
        <v>6</v>
      </c>
      <c r="AU12" s="9">
        <f t="shared" si="14"/>
        <v>14</v>
      </c>
    </row>
    <row r="13" spans="1:47">
      <c r="A13" s="5">
        <v>8</v>
      </c>
      <c r="B13" s="13" t="s">
        <v>23</v>
      </c>
      <c r="C13" s="7">
        <f t="shared" si="2"/>
        <v>574</v>
      </c>
      <c r="D13" s="7">
        <f t="shared" si="2"/>
        <v>549</v>
      </c>
      <c r="E13" s="11">
        <f t="shared" si="20"/>
        <v>1123</v>
      </c>
      <c r="F13" s="9">
        <v>75</v>
      </c>
      <c r="G13" s="9">
        <v>72</v>
      </c>
      <c r="H13" s="9">
        <f t="shared" si="3"/>
        <v>147</v>
      </c>
      <c r="I13" s="9">
        <v>58</v>
      </c>
      <c r="J13" s="9">
        <v>54</v>
      </c>
      <c r="K13" s="9">
        <f t="shared" si="4"/>
        <v>112</v>
      </c>
      <c r="L13" s="9">
        <v>50</v>
      </c>
      <c r="M13" s="9">
        <v>49</v>
      </c>
      <c r="N13" s="9">
        <f t="shared" si="5"/>
        <v>99</v>
      </c>
      <c r="O13" s="9">
        <v>37</v>
      </c>
      <c r="P13" s="9">
        <v>37</v>
      </c>
      <c r="Q13" s="9">
        <f t="shared" si="6"/>
        <v>74</v>
      </c>
      <c r="R13" s="9">
        <v>50</v>
      </c>
      <c r="S13" s="9">
        <v>50</v>
      </c>
      <c r="T13" s="9">
        <f t="shared" si="7"/>
        <v>100</v>
      </c>
      <c r="U13" s="9">
        <v>65</v>
      </c>
      <c r="V13" s="9">
        <v>62</v>
      </c>
      <c r="W13" s="9">
        <f t="shared" si="15"/>
        <v>127</v>
      </c>
      <c r="X13" s="9">
        <v>31</v>
      </c>
      <c r="Y13" s="9">
        <v>30</v>
      </c>
      <c r="Z13" s="9">
        <f t="shared" si="8"/>
        <v>61</v>
      </c>
      <c r="AA13" s="9">
        <v>22</v>
      </c>
      <c r="AB13" s="9">
        <v>20</v>
      </c>
      <c r="AC13" s="9">
        <f t="shared" si="9"/>
        <v>42</v>
      </c>
      <c r="AD13" s="9">
        <v>40</v>
      </c>
      <c r="AE13" s="9">
        <v>36</v>
      </c>
      <c r="AF13" s="9">
        <f t="shared" si="10"/>
        <v>76</v>
      </c>
      <c r="AG13" s="9">
        <v>25</v>
      </c>
      <c r="AH13" s="9">
        <v>22</v>
      </c>
      <c r="AI13" s="9">
        <f t="shared" si="16"/>
        <v>47</v>
      </c>
      <c r="AJ13" s="9">
        <v>57</v>
      </c>
      <c r="AK13" s="9">
        <v>58</v>
      </c>
      <c r="AL13" s="9">
        <f t="shared" si="17"/>
        <v>115</v>
      </c>
      <c r="AM13" s="9">
        <v>27</v>
      </c>
      <c r="AN13" s="9">
        <v>25</v>
      </c>
      <c r="AO13" s="9">
        <f t="shared" si="18"/>
        <v>52</v>
      </c>
      <c r="AP13" s="9">
        <v>25</v>
      </c>
      <c r="AQ13" s="9">
        <v>24</v>
      </c>
      <c r="AR13" s="9">
        <f t="shared" si="19"/>
        <v>49</v>
      </c>
      <c r="AS13" s="9">
        <v>12</v>
      </c>
      <c r="AT13" s="9">
        <v>10</v>
      </c>
      <c r="AU13" s="9">
        <f t="shared" si="14"/>
        <v>22</v>
      </c>
    </row>
    <row r="14" spans="1:47">
      <c r="A14" s="5">
        <v>9</v>
      </c>
      <c r="B14" s="13" t="s">
        <v>24</v>
      </c>
      <c r="C14" s="7">
        <f t="shared" si="2"/>
        <v>969</v>
      </c>
      <c r="D14" s="7">
        <f t="shared" si="2"/>
        <v>922</v>
      </c>
      <c r="E14" s="11">
        <f t="shared" si="20"/>
        <v>1891</v>
      </c>
      <c r="F14" s="9">
        <v>127</v>
      </c>
      <c r="G14" s="9">
        <v>122</v>
      </c>
      <c r="H14" s="9">
        <f t="shared" si="3"/>
        <v>249</v>
      </c>
      <c r="I14" s="9">
        <v>98</v>
      </c>
      <c r="J14" s="9">
        <v>91</v>
      </c>
      <c r="K14" s="9">
        <f t="shared" si="4"/>
        <v>189</v>
      </c>
      <c r="L14" s="9">
        <v>84</v>
      </c>
      <c r="M14" s="9">
        <v>83</v>
      </c>
      <c r="N14" s="9">
        <f t="shared" si="5"/>
        <v>167</v>
      </c>
      <c r="O14" s="9">
        <v>63</v>
      </c>
      <c r="P14" s="9">
        <v>63</v>
      </c>
      <c r="Q14" s="9">
        <f t="shared" si="6"/>
        <v>126</v>
      </c>
      <c r="R14" s="9">
        <v>84</v>
      </c>
      <c r="S14" s="9">
        <v>83</v>
      </c>
      <c r="T14" s="9">
        <f t="shared" si="7"/>
        <v>167</v>
      </c>
      <c r="U14" s="9">
        <v>110</v>
      </c>
      <c r="V14" s="9">
        <v>104</v>
      </c>
      <c r="W14" s="9">
        <f t="shared" si="15"/>
        <v>214</v>
      </c>
      <c r="X14" s="9">
        <v>53</v>
      </c>
      <c r="Y14" s="9">
        <v>51</v>
      </c>
      <c r="Z14" s="9">
        <f t="shared" si="8"/>
        <v>104</v>
      </c>
      <c r="AA14" s="9">
        <v>37</v>
      </c>
      <c r="AB14" s="9">
        <v>33</v>
      </c>
      <c r="AC14" s="9">
        <f t="shared" si="9"/>
        <v>70</v>
      </c>
      <c r="AD14" s="9">
        <v>68</v>
      </c>
      <c r="AE14" s="9">
        <v>61</v>
      </c>
      <c r="AF14" s="9">
        <f t="shared" si="10"/>
        <v>129</v>
      </c>
      <c r="AG14" s="9">
        <v>42</v>
      </c>
      <c r="AH14" s="9">
        <v>37</v>
      </c>
      <c r="AI14" s="9">
        <f t="shared" si="16"/>
        <v>79</v>
      </c>
      <c r="AJ14" s="9">
        <v>96</v>
      </c>
      <c r="AK14" s="9">
        <v>97</v>
      </c>
      <c r="AL14" s="9">
        <f t="shared" si="17"/>
        <v>193</v>
      </c>
      <c r="AM14" s="9">
        <v>45</v>
      </c>
      <c r="AN14" s="9">
        <v>41</v>
      </c>
      <c r="AO14" s="9">
        <f t="shared" si="18"/>
        <v>86</v>
      </c>
      <c r="AP14" s="9">
        <v>42</v>
      </c>
      <c r="AQ14" s="9">
        <v>40</v>
      </c>
      <c r="AR14" s="9">
        <f t="shared" si="19"/>
        <v>82</v>
      </c>
      <c r="AS14" s="9">
        <v>20</v>
      </c>
      <c r="AT14" s="9">
        <v>16</v>
      </c>
      <c r="AU14" s="9">
        <f t="shared" si="14"/>
        <v>36</v>
      </c>
    </row>
    <row r="15" spans="1:47">
      <c r="A15" s="5">
        <v>10</v>
      </c>
      <c r="B15" s="13" t="s">
        <v>25</v>
      </c>
      <c r="C15" s="7">
        <f t="shared" si="2"/>
        <v>782</v>
      </c>
      <c r="D15" s="7">
        <f t="shared" si="2"/>
        <v>743</v>
      </c>
      <c r="E15" s="11">
        <f t="shared" si="20"/>
        <v>1525</v>
      </c>
      <c r="F15" s="9">
        <v>102</v>
      </c>
      <c r="G15" s="9">
        <v>98</v>
      </c>
      <c r="H15" s="9">
        <f t="shared" si="3"/>
        <v>200</v>
      </c>
      <c r="I15" s="9">
        <v>79</v>
      </c>
      <c r="J15" s="9">
        <v>73</v>
      </c>
      <c r="K15" s="9">
        <f t="shared" si="4"/>
        <v>152</v>
      </c>
      <c r="L15" s="9">
        <v>68</v>
      </c>
      <c r="M15" s="9">
        <v>67</v>
      </c>
      <c r="N15" s="9">
        <f t="shared" si="5"/>
        <v>135</v>
      </c>
      <c r="O15" s="9">
        <v>51</v>
      </c>
      <c r="P15" s="9">
        <v>51</v>
      </c>
      <c r="Q15" s="9">
        <f t="shared" si="6"/>
        <v>102</v>
      </c>
      <c r="R15" s="9">
        <v>68</v>
      </c>
      <c r="S15" s="9">
        <v>67</v>
      </c>
      <c r="T15" s="9">
        <f t="shared" si="7"/>
        <v>135</v>
      </c>
      <c r="U15" s="9">
        <v>89</v>
      </c>
      <c r="V15" s="9">
        <v>84</v>
      </c>
      <c r="W15" s="9">
        <f t="shared" si="15"/>
        <v>173</v>
      </c>
      <c r="X15" s="9">
        <v>43</v>
      </c>
      <c r="Y15" s="9">
        <v>41</v>
      </c>
      <c r="Z15" s="9">
        <f t="shared" si="8"/>
        <v>84</v>
      </c>
      <c r="AA15" s="9">
        <v>30</v>
      </c>
      <c r="AB15" s="9">
        <v>27</v>
      </c>
      <c r="AC15" s="9">
        <f t="shared" si="9"/>
        <v>57</v>
      </c>
      <c r="AD15" s="9">
        <v>55</v>
      </c>
      <c r="AE15" s="9">
        <v>49</v>
      </c>
      <c r="AF15" s="9">
        <f t="shared" si="10"/>
        <v>104</v>
      </c>
      <c r="AG15" s="9">
        <v>34</v>
      </c>
      <c r="AH15" s="9">
        <v>30</v>
      </c>
      <c r="AI15" s="9">
        <f t="shared" si="16"/>
        <v>64</v>
      </c>
      <c r="AJ15" s="9">
        <v>77</v>
      </c>
      <c r="AK15" s="9">
        <v>78</v>
      </c>
      <c r="AL15" s="9">
        <f t="shared" si="17"/>
        <v>155</v>
      </c>
      <c r="AM15" s="9">
        <v>36</v>
      </c>
      <c r="AN15" s="9">
        <v>33</v>
      </c>
      <c r="AO15" s="9">
        <f t="shared" si="18"/>
        <v>69</v>
      </c>
      <c r="AP15" s="9">
        <v>34</v>
      </c>
      <c r="AQ15" s="9">
        <v>32</v>
      </c>
      <c r="AR15" s="9">
        <f t="shared" si="19"/>
        <v>66</v>
      </c>
      <c r="AS15" s="9">
        <v>16</v>
      </c>
      <c r="AT15" s="9">
        <v>13</v>
      </c>
      <c r="AU15" s="9">
        <f t="shared" si="14"/>
        <v>29</v>
      </c>
    </row>
    <row r="16" spans="1:47">
      <c r="A16" s="5">
        <v>11</v>
      </c>
      <c r="B16" s="13" t="s">
        <v>26</v>
      </c>
      <c r="C16" s="7">
        <f t="shared" si="2"/>
        <v>407</v>
      </c>
      <c r="D16" s="7">
        <f t="shared" si="2"/>
        <v>379</v>
      </c>
      <c r="E16" s="11">
        <f t="shared" si="20"/>
        <v>786</v>
      </c>
      <c r="F16" s="9">
        <v>53</v>
      </c>
      <c r="G16" s="9">
        <v>50</v>
      </c>
      <c r="H16" s="9">
        <f t="shared" si="3"/>
        <v>103</v>
      </c>
      <c r="I16" s="9">
        <v>41</v>
      </c>
      <c r="J16" s="9">
        <v>37</v>
      </c>
      <c r="K16" s="9">
        <f t="shared" si="4"/>
        <v>78</v>
      </c>
      <c r="L16" s="9">
        <v>35</v>
      </c>
      <c r="M16" s="9">
        <v>34</v>
      </c>
      <c r="N16" s="9">
        <f t="shared" si="5"/>
        <v>69</v>
      </c>
      <c r="O16" s="9">
        <v>27</v>
      </c>
      <c r="P16" s="9">
        <v>26</v>
      </c>
      <c r="Q16" s="9">
        <f t="shared" si="6"/>
        <v>53</v>
      </c>
      <c r="R16" s="9">
        <v>35</v>
      </c>
      <c r="S16" s="9">
        <v>34</v>
      </c>
      <c r="T16" s="9">
        <f t="shared" si="7"/>
        <v>69</v>
      </c>
      <c r="U16" s="9">
        <v>46</v>
      </c>
      <c r="V16" s="9">
        <v>43</v>
      </c>
      <c r="W16" s="9">
        <f t="shared" si="15"/>
        <v>89</v>
      </c>
      <c r="X16" s="9">
        <v>22</v>
      </c>
      <c r="Y16" s="9">
        <v>21</v>
      </c>
      <c r="Z16" s="9">
        <f t="shared" si="8"/>
        <v>43</v>
      </c>
      <c r="AA16" s="9">
        <v>16</v>
      </c>
      <c r="AB16" s="9">
        <v>14</v>
      </c>
      <c r="AC16" s="9">
        <f t="shared" si="9"/>
        <v>30</v>
      </c>
      <c r="AD16" s="9">
        <v>29</v>
      </c>
      <c r="AE16" s="9">
        <v>25</v>
      </c>
      <c r="AF16" s="9">
        <f t="shared" si="10"/>
        <v>54</v>
      </c>
      <c r="AG16" s="9">
        <v>18</v>
      </c>
      <c r="AH16" s="9">
        <v>15</v>
      </c>
      <c r="AI16" s="9">
        <f t="shared" si="16"/>
        <v>33</v>
      </c>
      <c r="AJ16" s="9">
        <v>40</v>
      </c>
      <c r="AK16" s="9">
        <v>40</v>
      </c>
      <c r="AL16" s="9">
        <f t="shared" si="17"/>
        <v>80</v>
      </c>
      <c r="AM16" s="9">
        <v>19</v>
      </c>
      <c r="AN16" s="9">
        <v>17</v>
      </c>
      <c r="AO16" s="9">
        <f t="shared" si="18"/>
        <v>36</v>
      </c>
      <c r="AP16" s="9">
        <v>18</v>
      </c>
      <c r="AQ16" s="9">
        <v>16</v>
      </c>
      <c r="AR16" s="9">
        <f t="shared" si="19"/>
        <v>34</v>
      </c>
      <c r="AS16" s="9">
        <v>8</v>
      </c>
      <c r="AT16" s="9">
        <v>7</v>
      </c>
      <c r="AU16" s="9">
        <f t="shared" si="14"/>
        <v>15</v>
      </c>
    </row>
    <row r="17" spans="1:47">
      <c r="A17" s="5">
        <v>12</v>
      </c>
      <c r="B17" s="13" t="s">
        <v>27</v>
      </c>
      <c r="C17" s="7">
        <f t="shared" si="2"/>
        <v>207</v>
      </c>
      <c r="D17" s="7">
        <f t="shared" si="2"/>
        <v>191</v>
      </c>
      <c r="E17" s="11">
        <f t="shared" si="20"/>
        <v>398</v>
      </c>
      <c r="F17" s="9">
        <v>27</v>
      </c>
      <c r="G17" s="9">
        <v>25</v>
      </c>
      <c r="H17" s="9">
        <f t="shared" si="3"/>
        <v>52</v>
      </c>
      <c r="I17" s="9">
        <v>21</v>
      </c>
      <c r="J17" s="9">
        <v>19</v>
      </c>
      <c r="K17" s="9">
        <f t="shared" si="4"/>
        <v>40</v>
      </c>
      <c r="L17" s="9">
        <v>18</v>
      </c>
      <c r="M17" s="9">
        <v>17</v>
      </c>
      <c r="N17" s="9">
        <f t="shared" si="5"/>
        <v>35</v>
      </c>
      <c r="O17" s="9">
        <v>14</v>
      </c>
      <c r="P17" s="9">
        <v>13</v>
      </c>
      <c r="Q17" s="9">
        <f t="shared" si="6"/>
        <v>27</v>
      </c>
      <c r="R17" s="9">
        <v>18</v>
      </c>
      <c r="S17" s="9">
        <v>17</v>
      </c>
      <c r="T17" s="9">
        <f t="shared" si="7"/>
        <v>35</v>
      </c>
      <c r="U17" s="9">
        <v>24</v>
      </c>
      <c r="V17" s="9">
        <v>22</v>
      </c>
      <c r="W17" s="9">
        <f t="shared" si="15"/>
        <v>46</v>
      </c>
      <c r="X17" s="9">
        <v>11</v>
      </c>
      <c r="Y17" s="9">
        <v>10</v>
      </c>
      <c r="Z17" s="9">
        <f t="shared" si="8"/>
        <v>21</v>
      </c>
      <c r="AA17" s="9">
        <v>8</v>
      </c>
      <c r="AB17" s="9">
        <v>7</v>
      </c>
      <c r="AC17" s="9">
        <f t="shared" si="9"/>
        <v>15</v>
      </c>
      <c r="AD17" s="9">
        <v>14</v>
      </c>
      <c r="AE17" s="9">
        <v>13</v>
      </c>
      <c r="AF17" s="9">
        <f t="shared" si="10"/>
        <v>27</v>
      </c>
      <c r="AG17" s="9">
        <v>9</v>
      </c>
      <c r="AH17" s="9">
        <v>8</v>
      </c>
      <c r="AI17" s="9">
        <f t="shared" si="16"/>
        <v>17</v>
      </c>
      <c r="AJ17" s="9">
        <v>20</v>
      </c>
      <c r="AK17" s="9">
        <v>20</v>
      </c>
      <c r="AL17" s="9">
        <f t="shared" si="17"/>
        <v>40</v>
      </c>
      <c r="AM17" s="9">
        <v>10</v>
      </c>
      <c r="AN17" s="9">
        <v>9</v>
      </c>
      <c r="AO17" s="9">
        <f t="shared" si="18"/>
        <v>19</v>
      </c>
      <c r="AP17" s="9">
        <v>9</v>
      </c>
      <c r="AQ17" s="9">
        <v>8</v>
      </c>
      <c r="AR17" s="9">
        <f t="shared" si="19"/>
        <v>17</v>
      </c>
      <c r="AS17" s="9">
        <v>4</v>
      </c>
      <c r="AT17" s="9">
        <v>3</v>
      </c>
      <c r="AU17" s="9">
        <f t="shared" si="14"/>
        <v>7</v>
      </c>
    </row>
    <row r="18" spans="1:47">
      <c r="A18" s="5">
        <v>13</v>
      </c>
      <c r="B18" s="13" t="s">
        <v>28</v>
      </c>
      <c r="C18" s="7">
        <f t="shared" si="2"/>
        <v>209</v>
      </c>
      <c r="D18" s="7">
        <f t="shared" si="2"/>
        <v>192</v>
      </c>
      <c r="E18" s="11">
        <f t="shared" si="20"/>
        <v>401</v>
      </c>
      <c r="F18" s="9">
        <v>27</v>
      </c>
      <c r="G18" s="9">
        <v>25</v>
      </c>
      <c r="H18" s="9">
        <f t="shared" si="3"/>
        <v>52</v>
      </c>
      <c r="I18" s="9">
        <v>21</v>
      </c>
      <c r="J18" s="9">
        <v>19</v>
      </c>
      <c r="K18" s="9">
        <f t="shared" si="4"/>
        <v>40</v>
      </c>
      <c r="L18" s="9">
        <v>18</v>
      </c>
      <c r="M18" s="9">
        <v>17</v>
      </c>
      <c r="N18" s="9">
        <f t="shared" si="5"/>
        <v>35</v>
      </c>
      <c r="O18" s="9">
        <v>14</v>
      </c>
      <c r="P18" s="9">
        <v>13</v>
      </c>
      <c r="Q18" s="9">
        <f t="shared" si="6"/>
        <v>27</v>
      </c>
      <c r="R18" s="9">
        <v>18</v>
      </c>
      <c r="S18" s="9">
        <v>17</v>
      </c>
      <c r="T18" s="9">
        <f t="shared" si="7"/>
        <v>35</v>
      </c>
      <c r="U18" s="9">
        <v>24</v>
      </c>
      <c r="V18" s="9">
        <v>22</v>
      </c>
      <c r="W18" s="9">
        <f t="shared" si="15"/>
        <v>46</v>
      </c>
      <c r="X18" s="9">
        <v>11</v>
      </c>
      <c r="Y18" s="9">
        <v>11</v>
      </c>
      <c r="Z18" s="9">
        <f t="shared" si="8"/>
        <v>22</v>
      </c>
      <c r="AA18" s="9">
        <v>8</v>
      </c>
      <c r="AB18" s="9">
        <v>7</v>
      </c>
      <c r="AC18" s="9">
        <f t="shared" si="9"/>
        <v>15</v>
      </c>
      <c r="AD18" s="9">
        <v>15</v>
      </c>
      <c r="AE18" s="9">
        <v>13</v>
      </c>
      <c r="AF18" s="9">
        <f t="shared" si="10"/>
        <v>28</v>
      </c>
      <c r="AG18" s="9">
        <v>9</v>
      </c>
      <c r="AH18" s="9">
        <v>8</v>
      </c>
      <c r="AI18" s="9">
        <f t="shared" si="16"/>
        <v>17</v>
      </c>
      <c r="AJ18" s="9">
        <v>21</v>
      </c>
      <c r="AK18" s="9">
        <v>20</v>
      </c>
      <c r="AL18" s="9">
        <f t="shared" si="17"/>
        <v>41</v>
      </c>
      <c r="AM18" s="9">
        <v>10</v>
      </c>
      <c r="AN18" s="9">
        <v>9</v>
      </c>
      <c r="AO18" s="9">
        <f t="shared" si="18"/>
        <v>19</v>
      </c>
      <c r="AP18" s="9">
        <v>9</v>
      </c>
      <c r="AQ18" s="9">
        <v>8</v>
      </c>
      <c r="AR18" s="9">
        <f t="shared" si="19"/>
        <v>17</v>
      </c>
      <c r="AS18" s="9">
        <v>4</v>
      </c>
      <c r="AT18" s="9">
        <v>3</v>
      </c>
      <c r="AU18" s="9">
        <f t="shared" si="14"/>
        <v>7</v>
      </c>
    </row>
    <row r="19" spans="1:47">
      <c r="A19" s="5">
        <v>14</v>
      </c>
      <c r="B19" s="13" t="s">
        <v>29</v>
      </c>
      <c r="C19" s="7">
        <f t="shared" si="2"/>
        <v>209</v>
      </c>
      <c r="D19" s="7">
        <f t="shared" si="2"/>
        <v>194</v>
      </c>
      <c r="E19" s="11">
        <f t="shared" si="20"/>
        <v>403</v>
      </c>
      <c r="F19" s="9">
        <v>27</v>
      </c>
      <c r="G19" s="9">
        <v>26</v>
      </c>
      <c r="H19" s="9">
        <f t="shared" si="3"/>
        <v>53</v>
      </c>
      <c r="I19" s="9">
        <v>21</v>
      </c>
      <c r="J19" s="9">
        <v>19</v>
      </c>
      <c r="K19" s="9">
        <f t="shared" si="4"/>
        <v>40</v>
      </c>
      <c r="L19" s="9">
        <v>18</v>
      </c>
      <c r="M19" s="9">
        <v>17</v>
      </c>
      <c r="N19" s="9">
        <f t="shared" si="5"/>
        <v>35</v>
      </c>
      <c r="O19" s="9">
        <v>14</v>
      </c>
      <c r="P19" s="9">
        <v>13</v>
      </c>
      <c r="Q19" s="9">
        <f t="shared" si="6"/>
        <v>27</v>
      </c>
      <c r="R19" s="9">
        <v>18</v>
      </c>
      <c r="S19" s="9">
        <v>18</v>
      </c>
      <c r="T19" s="9">
        <f t="shared" si="7"/>
        <v>36</v>
      </c>
      <c r="U19" s="9">
        <v>24</v>
      </c>
      <c r="V19" s="9">
        <v>22</v>
      </c>
      <c r="W19" s="9">
        <f t="shared" si="15"/>
        <v>46</v>
      </c>
      <c r="X19" s="9">
        <v>11</v>
      </c>
      <c r="Y19" s="9">
        <v>11</v>
      </c>
      <c r="Z19" s="9">
        <f t="shared" si="8"/>
        <v>22</v>
      </c>
      <c r="AA19" s="9">
        <v>8</v>
      </c>
      <c r="AB19" s="9">
        <v>7</v>
      </c>
      <c r="AC19" s="9">
        <f t="shared" si="9"/>
        <v>15</v>
      </c>
      <c r="AD19" s="9">
        <v>15</v>
      </c>
      <c r="AE19" s="9">
        <v>13</v>
      </c>
      <c r="AF19" s="9">
        <f t="shared" si="10"/>
        <v>28</v>
      </c>
      <c r="AG19" s="9">
        <v>9</v>
      </c>
      <c r="AH19" s="9">
        <v>8</v>
      </c>
      <c r="AI19" s="9">
        <f t="shared" si="16"/>
        <v>17</v>
      </c>
      <c r="AJ19" s="9">
        <v>21</v>
      </c>
      <c r="AK19" s="9">
        <v>20</v>
      </c>
      <c r="AL19" s="9">
        <f t="shared" si="17"/>
        <v>41</v>
      </c>
      <c r="AM19" s="9">
        <v>10</v>
      </c>
      <c r="AN19" s="9">
        <v>9</v>
      </c>
      <c r="AO19" s="9">
        <f t="shared" si="18"/>
        <v>19</v>
      </c>
      <c r="AP19" s="9">
        <v>9</v>
      </c>
      <c r="AQ19" s="9">
        <v>8</v>
      </c>
      <c r="AR19" s="9">
        <f t="shared" si="19"/>
        <v>17</v>
      </c>
      <c r="AS19" s="9">
        <v>4</v>
      </c>
      <c r="AT19" s="9">
        <v>3</v>
      </c>
      <c r="AU19" s="9">
        <f t="shared" si="14"/>
        <v>7</v>
      </c>
    </row>
    <row r="20" spans="1:47">
      <c r="A20" s="5">
        <v>15</v>
      </c>
      <c r="B20" s="13" t="s">
        <v>30</v>
      </c>
      <c r="C20" s="7">
        <f t="shared" si="2"/>
        <v>208</v>
      </c>
      <c r="D20" s="7">
        <f t="shared" si="2"/>
        <v>195</v>
      </c>
      <c r="E20" s="11">
        <f t="shared" si="20"/>
        <v>403</v>
      </c>
      <c r="F20" s="9">
        <v>27</v>
      </c>
      <c r="G20" s="9">
        <v>26</v>
      </c>
      <c r="H20" s="9">
        <f t="shared" si="3"/>
        <v>53</v>
      </c>
      <c r="I20" s="9">
        <v>21</v>
      </c>
      <c r="J20" s="9">
        <v>19</v>
      </c>
      <c r="K20" s="9">
        <f t="shared" si="4"/>
        <v>40</v>
      </c>
      <c r="L20" s="9">
        <v>18</v>
      </c>
      <c r="M20" s="9">
        <v>17</v>
      </c>
      <c r="N20" s="9">
        <f t="shared" si="5"/>
        <v>35</v>
      </c>
      <c r="O20" s="9">
        <v>14</v>
      </c>
      <c r="P20" s="9">
        <v>13</v>
      </c>
      <c r="Q20" s="9">
        <f t="shared" si="6"/>
        <v>27</v>
      </c>
      <c r="R20" s="9">
        <v>18</v>
      </c>
      <c r="S20" s="9">
        <v>18</v>
      </c>
      <c r="T20" s="9">
        <f t="shared" si="7"/>
        <v>36</v>
      </c>
      <c r="U20" s="9">
        <v>23</v>
      </c>
      <c r="V20" s="9">
        <v>22</v>
      </c>
      <c r="W20" s="9">
        <f t="shared" si="15"/>
        <v>45</v>
      </c>
      <c r="X20" s="9">
        <v>11</v>
      </c>
      <c r="Y20" s="9">
        <v>11</v>
      </c>
      <c r="Z20" s="9">
        <f t="shared" si="8"/>
        <v>22</v>
      </c>
      <c r="AA20" s="9">
        <v>8</v>
      </c>
      <c r="AB20" s="9">
        <v>7</v>
      </c>
      <c r="AC20" s="9">
        <f t="shared" si="9"/>
        <v>15</v>
      </c>
      <c r="AD20" s="9">
        <v>15</v>
      </c>
      <c r="AE20" s="9">
        <v>13</v>
      </c>
      <c r="AF20" s="9">
        <f t="shared" si="10"/>
        <v>28</v>
      </c>
      <c r="AG20" s="9">
        <v>9</v>
      </c>
      <c r="AH20" s="9">
        <v>8</v>
      </c>
      <c r="AI20" s="9">
        <f t="shared" si="16"/>
        <v>17</v>
      </c>
      <c r="AJ20" s="9">
        <v>21</v>
      </c>
      <c r="AK20" s="9">
        <v>21</v>
      </c>
      <c r="AL20" s="9">
        <f t="shared" si="17"/>
        <v>42</v>
      </c>
      <c r="AM20" s="9">
        <v>10</v>
      </c>
      <c r="AN20" s="9">
        <v>9</v>
      </c>
      <c r="AO20" s="9">
        <f t="shared" si="18"/>
        <v>19</v>
      </c>
      <c r="AP20" s="9">
        <v>9</v>
      </c>
      <c r="AQ20" s="9">
        <v>8</v>
      </c>
      <c r="AR20" s="9">
        <f t="shared" si="19"/>
        <v>17</v>
      </c>
      <c r="AS20" s="9">
        <v>4</v>
      </c>
      <c r="AT20" s="9">
        <v>3</v>
      </c>
      <c r="AU20" s="9">
        <f t="shared" si="14"/>
        <v>7</v>
      </c>
    </row>
    <row r="21" spans="1:47">
      <c r="A21" s="5">
        <v>16</v>
      </c>
      <c r="B21" s="13" t="s">
        <v>31</v>
      </c>
      <c r="C21" s="7">
        <f t="shared" si="2"/>
        <v>210</v>
      </c>
      <c r="D21" s="7">
        <f t="shared" si="2"/>
        <v>196</v>
      </c>
      <c r="E21" s="11">
        <f t="shared" si="20"/>
        <v>406</v>
      </c>
      <c r="F21" s="9">
        <v>28</v>
      </c>
      <c r="G21" s="9">
        <v>26</v>
      </c>
      <c r="H21" s="9">
        <f t="shared" si="3"/>
        <v>54</v>
      </c>
      <c r="I21" s="9">
        <v>21</v>
      </c>
      <c r="J21" s="9">
        <v>19</v>
      </c>
      <c r="K21" s="9">
        <f t="shared" si="4"/>
        <v>40</v>
      </c>
      <c r="L21" s="9">
        <v>18</v>
      </c>
      <c r="M21" s="9">
        <v>18</v>
      </c>
      <c r="N21" s="9">
        <f t="shared" si="5"/>
        <v>36</v>
      </c>
      <c r="O21" s="9">
        <v>14</v>
      </c>
      <c r="P21" s="9">
        <v>13</v>
      </c>
      <c r="Q21" s="9">
        <f t="shared" si="6"/>
        <v>27</v>
      </c>
      <c r="R21" s="9">
        <v>18</v>
      </c>
      <c r="S21" s="9">
        <v>18</v>
      </c>
      <c r="T21" s="9">
        <f t="shared" si="7"/>
        <v>36</v>
      </c>
      <c r="U21" s="9">
        <v>24</v>
      </c>
      <c r="V21" s="9">
        <v>22</v>
      </c>
      <c r="W21" s="9">
        <f t="shared" si="15"/>
        <v>46</v>
      </c>
      <c r="X21" s="9">
        <v>11</v>
      </c>
      <c r="Y21" s="9">
        <v>11</v>
      </c>
      <c r="Z21" s="9">
        <f t="shared" si="8"/>
        <v>22</v>
      </c>
      <c r="AA21" s="9">
        <v>8</v>
      </c>
      <c r="AB21" s="9">
        <v>7</v>
      </c>
      <c r="AC21" s="9">
        <f t="shared" si="9"/>
        <v>15</v>
      </c>
      <c r="AD21" s="9">
        <v>15</v>
      </c>
      <c r="AE21" s="9">
        <v>13</v>
      </c>
      <c r="AF21" s="9">
        <f t="shared" si="10"/>
        <v>28</v>
      </c>
      <c r="AG21" s="9">
        <v>9</v>
      </c>
      <c r="AH21" s="9">
        <v>8</v>
      </c>
      <c r="AI21" s="9">
        <f t="shared" si="16"/>
        <v>17</v>
      </c>
      <c r="AJ21" s="9">
        <v>21</v>
      </c>
      <c r="AK21" s="9">
        <v>21</v>
      </c>
      <c r="AL21" s="9">
        <f t="shared" si="17"/>
        <v>42</v>
      </c>
      <c r="AM21" s="9">
        <v>10</v>
      </c>
      <c r="AN21" s="9">
        <v>9</v>
      </c>
      <c r="AO21" s="9">
        <f t="shared" si="18"/>
        <v>19</v>
      </c>
      <c r="AP21" s="9">
        <v>9</v>
      </c>
      <c r="AQ21" s="9">
        <v>8</v>
      </c>
      <c r="AR21" s="9">
        <f t="shared" si="19"/>
        <v>17</v>
      </c>
      <c r="AS21" s="9">
        <v>4</v>
      </c>
      <c r="AT21" s="9">
        <v>3</v>
      </c>
      <c r="AU21" s="9">
        <f t="shared" si="14"/>
        <v>7</v>
      </c>
    </row>
    <row r="22" spans="1:47">
      <c r="A22" s="5">
        <v>17</v>
      </c>
      <c r="B22" s="13" t="s">
        <v>32</v>
      </c>
      <c r="C22" s="7">
        <f t="shared" si="2"/>
        <v>210</v>
      </c>
      <c r="D22" s="7">
        <f t="shared" si="2"/>
        <v>196</v>
      </c>
      <c r="E22" s="11">
        <f t="shared" si="20"/>
        <v>406</v>
      </c>
      <c r="F22" s="9">
        <v>28</v>
      </c>
      <c r="G22" s="9">
        <v>26</v>
      </c>
      <c r="H22" s="9">
        <f t="shared" si="3"/>
        <v>54</v>
      </c>
      <c r="I22" s="9">
        <v>21</v>
      </c>
      <c r="J22" s="9">
        <v>19</v>
      </c>
      <c r="K22" s="9">
        <f t="shared" si="4"/>
        <v>40</v>
      </c>
      <c r="L22" s="9">
        <v>18</v>
      </c>
      <c r="M22" s="9">
        <v>18</v>
      </c>
      <c r="N22" s="9">
        <f t="shared" si="5"/>
        <v>36</v>
      </c>
      <c r="O22" s="9">
        <v>14</v>
      </c>
      <c r="P22" s="9">
        <v>13</v>
      </c>
      <c r="Q22" s="9">
        <f t="shared" si="6"/>
        <v>27</v>
      </c>
      <c r="R22" s="9">
        <v>18</v>
      </c>
      <c r="S22" s="9">
        <v>18</v>
      </c>
      <c r="T22" s="9">
        <f t="shared" si="7"/>
        <v>36</v>
      </c>
      <c r="U22" s="9">
        <v>24</v>
      </c>
      <c r="V22" s="9">
        <v>22</v>
      </c>
      <c r="W22" s="9">
        <f t="shared" si="15"/>
        <v>46</v>
      </c>
      <c r="X22" s="9">
        <v>11</v>
      </c>
      <c r="Y22" s="9">
        <v>11</v>
      </c>
      <c r="Z22" s="9">
        <f t="shared" si="8"/>
        <v>22</v>
      </c>
      <c r="AA22" s="9">
        <v>8</v>
      </c>
      <c r="AB22" s="9">
        <v>7</v>
      </c>
      <c r="AC22" s="9">
        <f t="shared" si="9"/>
        <v>15</v>
      </c>
      <c r="AD22" s="9">
        <v>15</v>
      </c>
      <c r="AE22" s="9">
        <v>13</v>
      </c>
      <c r="AF22" s="9">
        <f t="shared" si="10"/>
        <v>28</v>
      </c>
      <c r="AG22" s="9">
        <v>9</v>
      </c>
      <c r="AH22" s="9">
        <v>8</v>
      </c>
      <c r="AI22" s="9">
        <f t="shared" si="16"/>
        <v>17</v>
      </c>
      <c r="AJ22" s="9">
        <v>21</v>
      </c>
      <c r="AK22" s="9">
        <v>21</v>
      </c>
      <c r="AL22" s="9">
        <f t="shared" si="17"/>
        <v>42</v>
      </c>
      <c r="AM22" s="9">
        <v>10</v>
      </c>
      <c r="AN22" s="9">
        <v>9</v>
      </c>
      <c r="AO22" s="9">
        <f t="shared" si="18"/>
        <v>19</v>
      </c>
      <c r="AP22" s="9">
        <v>9</v>
      </c>
      <c r="AQ22" s="9">
        <v>8</v>
      </c>
      <c r="AR22" s="9">
        <f t="shared" si="19"/>
        <v>17</v>
      </c>
      <c r="AS22" s="9">
        <v>4</v>
      </c>
      <c r="AT22" s="9">
        <v>3</v>
      </c>
      <c r="AU22" s="9">
        <f t="shared" si="14"/>
        <v>7</v>
      </c>
    </row>
    <row r="23" spans="1:47">
      <c r="A23" s="5">
        <v>18</v>
      </c>
      <c r="B23" s="13" t="s">
        <v>33</v>
      </c>
      <c r="C23" s="7">
        <f t="shared" si="2"/>
        <v>2308</v>
      </c>
      <c r="D23" s="7">
        <f t="shared" si="2"/>
        <v>2119</v>
      </c>
      <c r="E23" s="11">
        <f>SUM(C23:D23)</f>
        <v>4427</v>
      </c>
      <c r="F23" s="9">
        <v>302</v>
      </c>
      <c r="G23" s="9">
        <v>280</v>
      </c>
      <c r="H23" s="9">
        <f t="shared" si="3"/>
        <v>582</v>
      </c>
      <c r="I23" s="9">
        <v>232</v>
      </c>
      <c r="J23" s="9">
        <v>209</v>
      </c>
      <c r="K23" s="9">
        <f t="shared" si="4"/>
        <v>441</v>
      </c>
      <c r="L23" s="9">
        <v>200</v>
      </c>
      <c r="M23" s="9">
        <v>190</v>
      </c>
      <c r="N23" s="9">
        <f t="shared" si="5"/>
        <v>390</v>
      </c>
      <c r="O23" s="9">
        <v>151</v>
      </c>
      <c r="P23" s="9">
        <v>145</v>
      </c>
      <c r="Q23" s="9">
        <f t="shared" si="6"/>
        <v>296</v>
      </c>
      <c r="R23" s="9">
        <v>201</v>
      </c>
      <c r="S23" s="9">
        <v>192</v>
      </c>
      <c r="T23" s="9">
        <f t="shared" si="7"/>
        <v>393</v>
      </c>
      <c r="U23" s="9">
        <v>263</v>
      </c>
      <c r="V23" s="9">
        <v>239</v>
      </c>
      <c r="W23" s="9">
        <f t="shared" si="15"/>
        <v>502</v>
      </c>
      <c r="X23" s="9">
        <v>126</v>
      </c>
      <c r="Y23" s="9">
        <v>116</v>
      </c>
      <c r="Z23" s="9">
        <f t="shared" si="8"/>
        <v>242</v>
      </c>
      <c r="AA23" s="9">
        <v>88</v>
      </c>
      <c r="AB23" s="9">
        <v>76</v>
      </c>
      <c r="AC23" s="9">
        <f t="shared" si="9"/>
        <v>164</v>
      </c>
      <c r="AD23" s="9">
        <v>162</v>
      </c>
      <c r="AE23" s="9">
        <v>140</v>
      </c>
      <c r="AF23" s="9">
        <f t="shared" si="10"/>
        <v>302</v>
      </c>
      <c r="AG23" s="9">
        <v>100</v>
      </c>
      <c r="AH23" s="9">
        <v>85</v>
      </c>
      <c r="AI23" s="9">
        <f t="shared" si="16"/>
        <v>185</v>
      </c>
      <c r="AJ23" s="9">
        <v>228</v>
      </c>
      <c r="AK23" s="9">
        <v>223</v>
      </c>
      <c r="AL23" s="9">
        <f t="shared" si="17"/>
        <v>451</v>
      </c>
      <c r="AM23" s="9">
        <v>107</v>
      </c>
      <c r="AN23" s="9">
        <v>95</v>
      </c>
      <c r="AO23" s="9">
        <f t="shared" si="18"/>
        <v>202</v>
      </c>
      <c r="AP23" s="9">
        <v>101</v>
      </c>
      <c r="AQ23" s="9">
        <v>91</v>
      </c>
      <c r="AR23" s="9">
        <f t="shared" si="19"/>
        <v>192</v>
      </c>
      <c r="AS23" s="9">
        <v>47</v>
      </c>
      <c r="AT23" s="9">
        <v>38</v>
      </c>
      <c r="AU23" s="9">
        <f t="shared" si="14"/>
        <v>85</v>
      </c>
    </row>
    <row r="24" spans="1:47">
      <c r="A24" s="5">
        <v>19</v>
      </c>
      <c r="B24" s="13" t="s">
        <v>34</v>
      </c>
      <c r="C24" s="7">
        <f t="shared" si="2"/>
        <v>1889</v>
      </c>
      <c r="D24" s="7">
        <f t="shared" si="2"/>
        <v>1743</v>
      </c>
      <c r="E24" s="11">
        <f>SUM(C24:D24)</f>
        <v>3632</v>
      </c>
      <c r="F24" s="9">
        <v>247</v>
      </c>
      <c r="G24" s="9">
        <v>230</v>
      </c>
      <c r="H24" s="9">
        <f t="shared" si="3"/>
        <v>477</v>
      </c>
      <c r="I24" s="9">
        <v>190</v>
      </c>
      <c r="J24" s="9">
        <v>172</v>
      </c>
      <c r="K24" s="9">
        <f t="shared" si="4"/>
        <v>362</v>
      </c>
      <c r="L24" s="9">
        <v>164</v>
      </c>
      <c r="M24" s="9">
        <v>156</v>
      </c>
      <c r="N24" s="9">
        <f t="shared" si="5"/>
        <v>320</v>
      </c>
      <c r="O24" s="9">
        <v>123</v>
      </c>
      <c r="P24" s="9">
        <v>119</v>
      </c>
      <c r="Q24" s="9">
        <f t="shared" si="6"/>
        <v>242</v>
      </c>
      <c r="R24" s="9">
        <v>165</v>
      </c>
      <c r="S24" s="9">
        <v>158</v>
      </c>
      <c r="T24" s="9">
        <f t="shared" si="7"/>
        <v>323</v>
      </c>
      <c r="U24" s="9">
        <v>215</v>
      </c>
      <c r="V24" s="9">
        <v>196</v>
      </c>
      <c r="W24" s="9">
        <f t="shared" si="15"/>
        <v>411</v>
      </c>
      <c r="X24" s="9">
        <v>103</v>
      </c>
      <c r="Y24" s="9">
        <v>96</v>
      </c>
      <c r="Z24" s="9">
        <f t="shared" si="8"/>
        <v>199</v>
      </c>
      <c r="AA24" s="9">
        <v>72</v>
      </c>
      <c r="AB24" s="9">
        <v>63</v>
      </c>
      <c r="AC24" s="9">
        <f t="shared" si="9"/>
        <v>135</v>
      </c>
      <c r="AD24" s="9">
        <v>132</v>
      </c>
      <c r="AE24" s="9">
        <v>115</v>
      </c>
      <c r="AF24" s="9">
        <f t="shared" si="10"/>
        <v>247</v>
      </c>
      <c r="AG24" s="9">
        <v>82</v>
      </c>
      <c r="AH24" s="9">
        <v>70</v>
      </c>
      <c r="AI24" s="9">
        <f t="shared" si="16"/>
        <v>152</v>
      </c>
      <c r="AJ24" s="9">
        <v>187</v>
      </c>
      <c r="AK24" s="9">
        <v>184</v>
      </c>
      <c r="AL24" s="9">
        <f t="shared" si="17"/>
        <v>371</v>
      </c>
      <c r="AM24" s="9">
        <v>88</v>
      </c>
      <c r="AN24" s="9">
        <v>78</v>
      </c>
      <c r="AO24" s="9">
        <f t="shared" si="18"/>
        <v>166</v>
      </c>
      <c r="AP24" s="9">
        <v>83</v>
      </c>
      <c r="AQ24" s="9">
        <v>75</v>
      </c>
      <c r="AR24" s="9">
        <f t="shared" si="19"/>
        <v>158</v>
      </c>
      <c r="AS24" s="9">
        <v>38</v>
      </c>
      <c r="AT24" s="9">
        <v>31</v>
      </c>
      <c r="AU24" s="9">
        <f t="shared" si="14"/>
        <v>69</v>
      </c>
    </row>
    <row r="25" spans="1:47">
      <c r="A25" s="5">
        <v>20</v>
      </c>
      <c r="B25" s="13" t="s">
        <v>35</v>
      </c>
      <c r="C25" s="7">
        <f t="shared" si="2"/>
        <v>1685</v>
      </c>
      <c r="D25" s="7">
        <f t="shared" si="2"/>
        <v>1544</v>
      </c>
      <c r="E25" s="11">
        <f t="shared" si="20"/>
        <v>3229</v>
      </c>
      <c r="F25" s="9">
        <v>221</v>
      </c>
      <c r="G25" s="9">
        <v>204</v>
      </c>
      <c r="H25" s="9">
        <f t="shared" si="3"/>
        <v>425</v>
      </c>
      <c r="I25" s="9">
        <v>170</v>
      </c>
      <c r="J25" s="9">
        <v>152</v>
      </c>
      <c r="K25" s="9">
        <f t="shared" si="4"/>
        <v>322</v>
      </c>
      <c r="L25" s="9">
        <v>146</v>
      </c>
      <c r="M25" s="9">
        <v>138</v>
      </c>
      <c r="N25" s="9">
        <f t="shared" si="5"/>
        <v>284</v>
      </c>
      <c r="O25" s="9">
        <v>110</v>
      </c>
      <c r="P25" s="9">
        <v>106</v>
      </c>
      <c r="Q25" s="9">
        <f t="shared" si="6"/>
        <v>216</v>
      </c>
      <c r="R25" s="9">
        <v>147</v>
      </c>
      <c r="S25" s="9">
        <v>140</v>
      </c>
      <c r="T25" s="9">
        <f t="shared" si="7"/>
        <v>287</v>
      </c>
      <c r="U25" s="9">
        <v>192</v>
      </c>
      <c r="V25" s="9">
        <v>174</v>
      </c>
      <c r="W25" s="9">
        <f t="shared" si="15"/>
        <v>366</v>
      </c>
      <c r="X25" s="9">
        <v>92</v>
      </c>
      <c r="Y25" s="9">
        <v>85</v>
      </c>
      <c r="Z25" s="9">
        <f t="shared" si="8"/>
        <v>177</v>
      </c>
      <c r="AA25" s="9">
        <v>64</v>
      </c>
      <c r="AB25" s="9">
        <v>56</v>
      </c>
      <c r="AC25" s="9">
        <f t="shared" si="9"/>
        <v>120</v>
      </c>
      <c r="AD25" s="9">
        <v>118</v>
      </c>
      <c r="AE25" s="9">
        <v>102</v>
      </c>
      <c r="AF25" s="9">
        <f t="shared" si="10"/>
        <v>220</v>
      </c>
      <c r="AG25" s="9">
        <v>73</v>
      </c>
      <c r="AH25" s="9">
        <v>62</v>
      </c>
      <c r="AI25" s="9">
        <f t="shared" si="16"/>
        <v>135</v>
      </c>
      <c r="AJ25" s="9">
        <v>166</v>
      </c>
      <c r="AK25" s="9">
        <v>163</v>
      </c>
      <c r="AL25" s="9">
        <f t="shared" si="17"/>
        <v>329</v>
      </c>
      <c r="AM25" s="9">
        <v>78</v>
      </c>
      <c r="AN25" s="9">
        <v>69</v>
      </c>
      <c r="AO25" s="9">
        <f t="shared" si="18"/>
        <v>147</v>
      </c>
      <c r="AP25" s="9">
        <v>74</v>
      </c>
      <c r="AQ25" s="9">
        <v>66</v>
      </c>
      <c r="AR25" s="9">
        <f t="shared" si="19"/>
        <v>140</v>
      </c>
      <c r="AS25" s="9">
        <v>34</v>
      </c>
      <c r="AT25" s="9">
        <v>27</v>
      </c>
      <c r="AU25" s="9">
        <f t="shared" si="14"/>
        <v>61</v>
      </c>
    </row>
    <row r="26" spans="1:47">
      <c r="A26" s="5">
        <v>21</v>
      </c>
      <c r="B26" s="13" t="s">
        <v>36</v>
      </c>
      <c r="C26" s="7">
        <f t="shared" si="2"/>
        <v>632</v>
      </c>
      <c r="D26" s="7">
        <f t="shared" si="2"/>
        <v>583</v>
      </c>
      <c r="E26" s="11">
        <f t="shared" si="20"/>
        <v>1215</v>
      </c>
      <c r="F26" s="9">
        <v>83</v>
      </c>
      <c r="G26" s="9">
        <v>77</v>
      </c>
      <c r="H26" s="9">
        <f t="shared" si="3"/>
        <v>160</v>
      </c>
      <c r="I26" s="9">
        <v>64</v>
      </c>
      <c r="J26" s="9">
        <v>57</v>
      </c>
      <c r="K26" s="9">
        <f t="shared" si="4"/>
        <v>121</v>
      </c>
      <c r="L26" s="9">
        <v>55</v>
      </c>
      <c r="M26" s="9">
        <v>52</v>
      </c>
      <c r="N26" s="9">
        <f t="shared" si="5"/>
        <v>107</v>
      </c>
      <c r="O26" s="9">
        <v>41</v>
      </c>
      <c r="P26" s="9">
        <v>40</v>
      </c>
      <c r="Q26" s="9">
        <f t="shared" si="6"/>
        <v>81</v>
      </c>
      <c r="R26" s="9">
        <v>55</v>
      </c>
      <c r="S26" s="9">
        <v>53</v>
      </c>
      <c r="T26" s="9">
        <f t="shared" si="7"/>
        <v>108</v>
      </c>
      <c r="U26" s="9">
        <v>72</v>
      </c>
      <c r="V26" s="9">
        <v>66</v>
      </c>
      <c r="W26" s="9">
        <f t="shared" si="15"/>
        <v>138</v>
      </c>
      <c r="X26" s="9">
        <v>34</v>
      </c>
      <c r="Y26" s="9">
        <v>32</v>
      </c>
      <c r="Z26" s="9">
        <f t="shared" si="8"/>
        <v>66</v>
      </c>
      <c r="AA26" s="9">
        <v>24</v>
      </c>
      <c r="AB26" s="9">
        <v>21</v>
      </c>
      <c r="AC26" s="9">
        <f t="shared" si="9"/>
        <v>45</v>
      </c>
      <c r="AD26" s="9">
        <v>44</v>
      </c>
      <c r="AE26" s="9">
        <v>39</v>
      </c>
      <c r="AF26" s="9">
        <f t="shared" si="10"/>
        <v>83</v>
      </c>
      <c r="AG26" s="9">
        <v>28</v>
      </c>
      <c r="AH26" s="9">
        <v>23</v>
      </c>
      <c r="AI26" s="9">
        <f t="shared" si="16"/>
        <v>51</v>
      </c>
      <c r="AJ26" s="9">
        <v>62</v>
      </c>
      <c r="AK26" s="9">
        <v>62</v>
      </c>
      <c r="AL26" s="9">
        <f t="shared" si="17"/>
        <v>124</v>
      </c>
      <c r="AM26" s="9">
        <v>29</v>
      </c>
      <c r="AN26" s="9">
        <v>26</v>
      </c>
      <c r="AO26" s="9">
        <f t="shared" si="18"/>
        <v>55</v>
      </c>
      <c r="AP26" s="9">
        <v>28</v>
      </c>
      <c r="AQ26" s="9">
        <v>25</v>
      </c>
      <c r="AR26" s="9">
        <f t="shared" si="19"/>
        <v>53</v>
      </c>
      <c r="AS26" s="9">
        <v>13</v>
      </c>
      <c r="AT26" s="9">
        <v>10</v>
      </c>
      <c r="AU26" s="9">
        <f t="shared" si="14"/>
        <v>23</v>
      </c>
    </row>
    <row r="27" spans="1:47">
      <c r="A27" s="5">
        <v>22</v>
      </c>
      <c r="B27" s="13" t="s">
        <v>37</v>
      </c>
      <c r="C27" s="7">
        <f t="shared" si="2"/>
        <v>210</v>
      </c>
      <c r="D27" s="7">
        <f t="shared" si="2"/>
        <v>196</v>
      </c>
      <c r="E27" s="11">
        <f t="shared" si="20"/>
        <v>406</v>
      </c>
      <c r="F27" s="9">
        <v>28</v>
      </c>
      <c r="G27" s="9">
        <v>26</v>
      </c>
      <c r="H27" s="9">
        <f t="shared" si="3"/>
        <v>54</v>
      </c>
      <c r="I27" s="9">
        <v>21</v>
      </c>
      <c r="J27" s="9">
        <v>19</v>
      </c>
      <c r="K27" s="9">
        <f t="shared" si="4"/>
        <v>40</v>
      </c>
      <c r="L27" s="9">
        <v>18</v>
      </c>
      <c r="M27" s="9">
        <v>18</v>
      </c>
      <c r="N27" s="9">
        <f t="shared" si="5"/>
        <v>36</v>
      </c>
      <c r="O27" s="9">
        <v>14</v>
      </c>
      <c r="P27" s="9">
        <v>13</v>
      </c>
      <c r="Q27" s="9">
        <f t="shared" si="6"/>
        <v>27</v>
      </c>
      <c r="R27" s="9">
        <v>18</v>
      </c>
      <c r="S27" s="9">
        <v>18</v>
      </c>
      <c r="T27" s="9">
        <f t="shared" si="7"/>
        <v>36</v>
      </c>
      <c r="U27" s="9">
        <v>24</v>
      </c>
      <c r="V27" s="9">
        <v>22</v>
      </c>
      <c r="W27" s="9">
        <f t="shared" si="15"/>
        <v>46</v>
      </c>
      <c r="X27" s="9">
        <v>11</v>
      </c>
      <c r="Y27" s="9">
        <v>11</v>
      </c>
      <c r="Z27" s="9">
        <f t="shared" si="8"/>
        <v>22</v>
      </c>
      <c r="AA27" s="9">
        <v>8</v>
      </c>
      <c r="AB27" s="9">
        <v>7</v>
      </c>
      <c r="AC27" s="9">
        <f t="shared" si="9"/>
        <v>15</v>
      </c>
      <c r="AD27" s="9">
        <v>15</v>
      </c>
      <c r="AE27" s="9">
        <v>13</v>
      </c>
      <c r="AF27" s="9">
        <f t="shared" si="10"/>
        <v>28</v>
      </c>
      <c r="AG27" s="9">
        <v>9</v>
      </c>
      <c r="AH27" s="9">
        <v>8</v>
      </c>
      <c r="AI27" s="9">
        <f t="shared" si="16"/>
        <v>17</v>
      </c>
      <c r="AJ27" s="9">
        <v>21</v>
      </c>
      <c r="AK27" s="9">
        <v>21</v>
      </c>
      <c r="AL27" s="9">
        <f t="shared" si="17"/>
        <v>42</v>
      </c>
      <c r="AM27" s="9">
        <v>10</v>
      </c>
      <c r="AN27" s="9">
        <v>9</v>
      </c>
      <c r="AO27" s="9">
        <f t="shared" si="18"/>
        <v>19</v>
      </c>
      <c r="AP27" s="9">
        <v>9</v>
      </c>
      <c r="AQ27" s="9">
        <v>8</v>
      </c>
      <c r="AR27" s="9">
        <f t="shared" si="19"/>
        <v>17</v>
      </c>
      <c r="AS27" s="9">
        <v>4</v>
      </c>
      <c r="AT27" s="9">
        <v>3</v>
      </c>
      <c r="AU27" s="9">
        <f t="shared" si="14"/>
        <v>7</v>
      </c>
    </row>
    <row r="28" spans="1:47">
      <c r="A28" s="5">
        <v>23</v>
      </c>
      <c r="B28" s="13" t="s">
        <v>38</v>
      </c>
      <c r="C28" s="7">
        <f t="shared" si="2"/>
        <v>634</v>
      </c>
      <c r="D28" s="7">
        <f t="shared" si="2"/>
        <v>568</v>
      </c>
      <c r="E28" s="11">
        <f t="shared" si="20"/>
        <v>1202</v>
      </c>
      <c r="F28" s="9">
        <f t="shared" ref="F28:AU28" si="21">F30-F26</f>
        <v>83</v>
      </c>
      <c r="G28" s="9">
        <f t="shared" si="21"/>
        <v>75</v>
      </c>
      <c r="H28" s="9">
        <f t="shared" si="21"/>
        <v>158</v>
      </c>
      <c r="I28" s="9">
        <f t="shared" si="21"/>
        <v>63</v>
      </c>
      <c r="J28" s="9">
        <f t="shared" si="21"/>
        <v>56</v>
      </c>
      <c r="K28" s="9">
        <f t="shared" si="21"/>
        <v>119</v>
      </c>
      <c r="L28" s="9">
        <f t="shared" si="21"/>
        <v>55</v>
      </c>
      <c r="M28" s="9">
        <f t="shared" si="21"/>
        <v>51</v>
      </c>
      <c r="N28" s="9">
        <f t="shared" si="21"/>
        <v>106</v>
      </c>
      <c r="O28" s="9">
        <f t="shared" si="21"/>
        <v>42</v>
      </c>
      <c r="P28" s="9">
        <f t="shared" si="21"/>
        <v>39</v>
      </c>
      <c r="Q28" s="9">
        <f t="shared" si="21"/>
        <v>81</v>
      </c>
      <c r="R28" s="9">
        <f t="shared" si="21"/>
        <v>55</v>
      </c>
      <c r="S28" s="9">
        <f t="shared" si="21"/>
        <v>51</v>
      </c>
      <c r="T28" s="9">
        <f t="shared" si="21"/>
        <v>106</v>
      </c>
      <c r="U28" s="9">
        <f t="shared" si="21"/>
        <v>72</v>
      </c>
      <c r="V28" s="9">
        <f t="shared" si="21"/>
        <v>64</v>
      </c>
      <c r="W28" s="9">
        <f t="shared" si="21"/>
        <v>136</v>
      </c>
      <c r="X28" s="9">
        <f t="shared" si="21"/>
        <v>35</v>
      </c>
      <c r="Y28" s="9">
        <f t="shared" si="21"/>
        <v>31</v>
      </c>
      <c r="Z28" s="9">
        <f t="shared" si="21"/>
        <v>66</v>
      </c>
      <c r="AA28" s="9">
        <f t="shared" si="21"/>
        <v>24</v>
      </c>
      <c r="AB28" s="9">
        <f t="shared" si="21"/>
        <v>21</v>
      </c>
      <c r="AC28" s="9">
        <f t="shared" si="21"/>
        <v>45</v>
      </c>
      <c r="AD28" s="9">
        <f t="shared" si="21"/>
        <v>45</v>
      </c>
      <c r="AE28" s="9">
        <f t="shared" si="21"/>
        <v>37</v>
      </c>
      <c r="AF28" s="9">
        <f t="shared" si="21"/>
        <v>82</v>
      </c>
      <c r="AG28" s="9">
        <f t="shared" si="21"/>
        <v>27</v>
      </c>
      <c r="AH28" s="9">
        <f t="shared" si="21"/>
        <v>23</v>
      </c>
      <c r="AI28" s="9">
        <f t="shared" si="21"/>
        <v>50</v>
      </c>
      <c r="AJ28" s="9">
        <f t="shared" si="21"/>
        <v>63</v>
      </c>
      <c r="AK28" s="9">
        <f t="shared" si="21"/>
        <v>59</v>
      </c>
      <c r="AL28" s="9">
        <f t="shared" si="21"/>
        <v>122</v>
      </c>
      <c r="AM28" s="9">
        <f t="shared" si="21"/>
        <v>30</v>
      </c>
      <c r="AN28" s="9">
        <f t="shared" si="21"/>
        <v>26</v>
      </c>
      <c r="AO28" s="9">
        <f t="shared" si="21"/>
        <v>56</v>
      </c>
      <c r="AP28" s="9">
        <f t="shared" si="21"/>
        <v>27</v>
      </c>
      <c r="AQ28" s="9">
        <f t="shared" si="21"/>
        <v>24</v>
      </c>
      <c r="AR28" s="9">
        <f t="shared" si="21"/>
        <v>51</v>
      </c>
      <c r="AS28" s="9">
        <f t="shared" si="21"/>
        <v>13</v>
      </c>
      <c r="AT28" s="9">
        <f t="shared" si="21"/>
        <v>11</v>
      </c>
      <c r="AU28" s="9">
        <f t="shared" si="21"/>
        <v>24</v>
      </c>
    </row>
    <row r="29" spans="1:47">
      <c r="A29" s="5">
        <v>24</v>
      </c>
      <c r="B29" s="13" t="s">
        <v>39</v>
      </c>
      <c r="C29" s="7">
        <f t="shared" si="2"/>
        <v>208</v>
      </c>
      <c r="D29" s="7">
        <f t="shared" si="2"/>
        <v>194</v>
      </c>
      <c r="E29" s="11">
        <f t="shared" si="20"/>
        <v>402</v>
      </c>
      <c r="F29" s="9">
        <v>27</v>
      </c>
      <c r="G29" s="9">
        <v>26</v>
      </c>
      <c r="H29" s="9">
        <f t="shared" si="3"/>
        <v>53</v>
      </c>
      <c r="I29" s="9">
        <v>21</v>
      </c>
      <c r="J29" s="9">
        <v>19</v>
      </c>
      <c r="K29" s="9">
        <f t="shared" si="4"/>
        <v>40</v>
      </c>
      <c r="L29" s="9">
        <v>18</v>
      </c>
      <c r="M29" s="9">
        <v>17</v>
      </c>
      <c r="N29" s="9">
        <f t="shared" si="5"/>
        <v>35</v>
      </c>
      <c r="O29" s="9">
        <v>14</v>
      </c>
      <c r="P29" s="9">
        <v>13</v>
      </c>
      <c r="Q29" s="9">
        <f t="shared" si="6"/>
        <v>27</v>
      </c>
      <c r="R29" s="9">
        <v>18</v>
      </c>
      <c r="S29" s="9">
        <v>18</v>
      </c>
      <c r="T29" s="9">
        <f t="shared" si="7"/>
        <v>36</v>
      </c>
      <c r="U29" s="9">
        <v>24</v>
      </c>
      <c r="V29" s="9">
        <v>22</v>
      </c>
      <c r="W29" s="9">
        <f t="shared" si="15"/>
        <v>46</v>
      </c>
      <c r="X29" s="9">
        <v>11</v>
      </c>
      <c r="Y29" s="9">
        <v>11</v>
      </c>
      <c r="Z29" s="9">
        <f t="shared" si="8"/>
        <v>22</v>
      </c>
      <c r="AA29" s="9">
        <v>8</v>
      </c>
      <c r="AB29" s="9">
        <v>7</v>
      </c>
      <c r="AC29" s="9">
        <f t="shared" si="9"/>
        <v>15</v>
      </c>
      <c r="AD29" s="9">
        <v>15</v>
      </c>
      <c r="AE29" s="9">
        <v>13</v>
      </c>
      <c r="AF29" s="9">
        <f t="shared" si="10"/>
        <v>28</v>
      </c>
      <c r="AG29" s="9">
        <v>9</v>
      </c>
      <c r="AH29" s="9">
        <v>8</v>
      </c>
      <c r="AI29" s="9">
        <f t="shared" si="16"/>
        <v>17</v>
      </c>
      <c r="AJ29" s="9">
        <v>20</v>
      </c>
      <c r="AK29" s="9">
        <v>20</v>
      </c>
      <c r="AL29" s="9">
        <f t="shared" si="17"/>
        <v>40</v>
      </c>
      <c r="AM29" s="9">
        <v>10</v>
      </c>
      <c r="AN29" s="9">
        <v>9</v>
      </c>
      <c r="AO29" s="9">
        <f t="shared" si="18"/>
        <v>19</v>
      </c>
      <c r="AP29" s="9">
        <v>9</v>
      </c>
      <c r="AQ29" s="9">
        <v>8</v>
      </c>
      <c r="AR29" s="9">
        <f t="shared" si="19"/>
        <v>17</v>
      </c>
      <c r="AS29" s="9">
        <v>4</v>
      </c>
      <c r="AT29" s="9">
        <v>3</v>
      </c>
      <c r="AU29" s="9">
        <f t="shared" si="14"/>
        <v>7</v>
      </c>
    </row>
    <row r="30" spans="1:47">
      <c r="A30" s="5">
        <v>25</v>
      </c>
      <c r="B30" s="13" t="s">
        <v>40</v>
      </c>
      <c r="C30" s="7">
        <f t="shared" si="2"/>
        <v>1266</v>
      </c>
      <c r="D30" s="7">
        <f t="shared" si="2"/>
        <v>1151</v>
      </c>
      <c r="E30" s="11">
        <f>SUM(C30:D30)</f>
        <v>2417</v>
      </c>
      <c r="F30" s="9">
        <v>166</v>
      </c>
      <c r="G30" s="9">
        <v>152</v>
      </c>
      <c r="H30" s="9">
        <f t="shared" si="3"/>
        <v>318</v>
      </c>
      <c r="I30" s="9">
        <v>127</v>
      </c>
      <c r="J30" s="9">
        <v>113</v>
      </c>
      <c r="K30" s="9">
        <f t="shared" si="4"/>
        <v>240</v>
      </c>
      <c r="L30" s="9">
        <v>110</v>
      </c>
      <c r="M30" s="9">
        <v>103</v>
      </c>
      <c r="N30" s="9">
        <f t="shared" si="5"/>
        <v>213</v>
      </c>
      <c r="O30" s="9">
        <v>83</v>
      </c>
      <c r="P30" s="9">
        <v>79</v>
      </c>
      <c r="Q30" s="9">
        <f t="shared" si="6"/>
        <v>162</v>
      </c>
      <c r="R30" s="9">
        <v>110</v>
      </c>
      <c r="S30" s="9">
        <v>104</v>
      </c>
      <c r="T30" s="9">
        <f t="shared" si="7"/>
        <v>214</v>
      </c>
      <c r="U30" s="9">
        <v>144</v>
      </c>
      <c r="V30" s="9">
        <v>130</v>
      </c>
      <c r="W30" s="9">
        <f t="shared" si="15"/>
        <v>274</v>
      </c>
      <c r="X30" s="9">
        <v>69</v>
      </c>
      <c r="Y30" s="9">
        <v>63</v>
      </c>
      <c r="Z30" s="9">
        <f t="shared" si="8"/>
        <v>132</v>
      </c>
      <c r="AA30" s="9">
        <v>48</v>
      </c>
      <c r="AB30" s="9">
        <v>42</v>
      </c>
      <c r="AC30" s="9">
        <f t="shared" si="9"/>
        <v>90</v>
      </c>
      <c r="AD30" s="9">
        <v>89</v>
      </c>
      <c r="AE30" s="9">
        <v>76</v>
      </c>
      <c r="AF30" s="9">
        <f t="shared" si="10"/>
        <v>165</v>
      </c>
      <c r="AG30" s="9">
        <v>55</v>
      </c>
      <c r="AH30" s="9">
        <v>46</v>
      </c>
      <c r="AI30" s="9">
        <f t="shared" si="16"/>
        <v>101</v>
      </c>
      <c r="AJ30" s="9">
        <v>125</v>
      </c>
      <c r="AK30" s="9">
        <v>121</v>
      </c>
      <c r="AL30" s="9">
        <f t="shared" si="17"/>
        <v>246</v>
      </c>
      <c r="AM30" s="9">
        <v>59</v>
      </c>
      <c r="AN30" s="9">
        <v>52</v>
      </c>
      <c r="AO30" s="9">
        <f t="shared" si="18"/>
        <v>111</v>
      </c>
      <c r="AP30" s="9">
        <v>55</v>
      </c>
      <c r="AQ30" s="9">
        <v>49</v>
      </c>
      <c r="AR30" s="9">
        <f t="shared" si="19"/>
        <v>104</v>
      </c>
      <c r="AS30" s="9">
        <v>26</v>
      </c>
      <c r="AT30" s="9">
        <v>21</v>
      </c>
      <c r="AU30" s="9">
        <f t="shared" si="14"/>
        <v>47</v>
      </c>
    </row>
    <row r="31" spans="1:47">
      <c r="A31" s="5">
        <v>26</v>
      </c>
      <c r="B31" s="13" t="s">
        <v>41</v>
      </c>
      <c r="C31" s="7">
        <f t="shared" si="2"/>
        <v>3890</v>
      </c>
      <c r="D31" s="7">
        <f t="shared" si="2"/>
        <v>3605</v>
      </c>
      <c r="E31" s="11">
        <f t="shared" si="20"/>
        <v>7495</v>
      </c>
      <c r="F31" s="9">
        <v>509</v>
      </c>
      <c r="G31" s="9">
        <v>476</v>
      </c>
      <c r="H31" s="9">
        <f t="shared" si="3"/>
        <v>985</v>
      </c>
      <c r="I31" s="9">
        <v>392</v>
      </c>
      <c r="J31" s="9">
        <v>355</v>
      </c>
      <c r="K31" s="9">
        <f t="shared" si="4"/>
        <v>747</v>
      </c>
      <c r="L31" s="9">
        <v>337</v>
      </c>
      <c r="M31" s="9">
        <v>323</v>
      </c>
      <c r="N31" s="9">
        <f t="shared" si="5"/>
        <v>660</v>
      </c>
      <c r="O31" s="9">
        <v>254</v>
      </c>
      <c r="P31" s="9">
        <v>247</v>
      </c>
      <c r="Q31" s="9">
        <f t="shared" si="6"/>
        <v>501</v>
      </c>
      <c r="R31" s="9">
        <v>339</v>
      </c>
      <c r="S31" s="9">
        <v>326</v>
      </c>
      <c r="T31" s="9">
        <f t="shared" si="7"/>
        <v>665</v>
      </c>
      <c r="U31" s="9">
        <v>443</v>
      </c>
      <c r="V31" s="9">
        <v>406</v>
      </c>
      <c r="W31" s="9">
        <f t="shared" si="15"/>
        <v>849</v>
      </c>
      <c r="X31" s="9">
        <v>212</v>
      </c>
      <c r="Y31" s="9">
        <v>198</v>
      </c>
      <c r="Z31" s="9">
        <f t="shared" si="8"/>
        <v>410</v>
      </c>
      <c r="AA31" s="9">
        <v>148</v>
      </c>
      <c r="AB31" s="9">
        <v>130</v>
      </c>
      <c r="AC31" s="9">
        <f t="shared" si="9"/>
        <v>278</v>
      </c>
      <c r="AD31" s="9">
        <v>273</v>
      </c>
      <c r="AE31" s="9">
        <v>238</v>
      </c>
      <c r="AF31" s="9">
        <f t="shared" si="10"/>
        <v>511</v>
      </c>
      <c r="AG31" s="9">
        <v>169</v>
      </c>
      <c r="AH31" s="9">
        <v>145</v>
      </c>
      <c r="AI31" s="9">
        <f t="shared" si="16"/>
        <v>314</v>
      </c>
      <c r="AJ31" s="9">
        <v>385</v>
      </c>
      <c r="AK31" s="9">
        <v>380</v>
      </c>
      <c r="AL31" s="9">
        <f t="shared" si="17"/>
        <v>765</v>
      </c>
      <c r="AM31" s="9">
        <v>180</v>
      </c>
      <c r="AN31" s="9">
        <v>162</v>
      </c>
      <c r="AO31" s="9">
        <f t="shared" si="18"/>
        <v>342</v>
      </c>
      <c r="AP31" s="9">
        <v>170</v>
      </c>
      <c r="AQ31" s="9">
        <v>155</v>
      </c>
      <c r="AR31" s="9">
        <f t="shared" si="19"/>
        <v>325</v>
      </c>
      <c r="AS31" s="9">
        <v>79</v>
      </c>
      <c r="AT31" s="9">
        <v>64</v>
      </c>
      <c r="AU31" s="9">
        <f t="shared" si="14"/>
        <v>143</v>
      </c>
    </row>
    <row r="32" spans="1:47">
      <c r="A32" s="5">
        <v>27</v>
      </c>
      <c r="B32" s="13" t="s">
        <v>42</v>
      </c>
      <c r="C32" s="7">
        <f t="shared" si="2"/>
        <v>6887</v>
      </c>
      <c r="D32" s="7">
        <f t="shared" si="2"/>
        <v>6445</v>
      </c>
      <c r="E32" s="11">
        <f t="shared" si="20"/>
        <v>13332</v>
      </c>
      <c r="F32" s="9">
        <v>902</v>
      </c>
      <c r="G32" s="9">
        <v>851</v>
      </c>
      <c r="H32" s="9">
        <f t="shared" si="3"/>
        <v>1753</v>
      </c>
      <c r="I32" s="9">
        <v>694</v>
      </c>
      <c r="J32" s="9">
        <v>634</v>
      </c>
      <c r="K32" s="9">
        <f t="shared" si="4"/>
        <v>1328</v>
      </c>
      <c r="L32" s="9">
        <v>597</v>
      </c>
      <c r="M32" s="9">
        <v>578</v>
      </c>
      <c r="N32" s="9">
        <f t="shared" si="5"/>
        <v>1175</v>
      </c>
      <c r="O32" s="9">
        <v>450</v>
      </c>
      <c r="P32" s="9">
        <v>441</v>
      </c>
      <c r="Q32" s="9">
        <f t="shared" si="6"/>
        <v>891</v>
      </c>
      <c r="R32" s="9">
        <v>600</v>
      </c>
      <c r="S32" s="9">
        <v>583</v>
      </c>
      <c r="T32" s="9">
        <f t="shared" si="7"/>
        <v>1183</v>
      </c>
      <c r="U32" s="9">
        <v>784</v>
      </c>
      <c r="V32" s="9">
        <v>726</v>
      </c>
      <c r="W32" s="9">
        <f t="shared" si="15"/>
        <v>1510</v>
      </c>
      <c r="X32" s="9">
        <v>375</v>
      </c>
      <c r="Y32" s="9">
        <v>354</v>
      </c>
      <c r="Z32" s="9">
        <f t="shared" si="8"/>
        <v>729</v>
      </c>
      <c r="AA32" s="9">
        <v>262</v>
      </c>
      <c r="AB32" s="9">
        <v>232</v>
      </c>
      <c r="AC32" s="9">
        <f t="shared" si="9"/>
        <v>494</v>
      </c>
      <c r="AD32" s="9">
        <v>483</v>
      </c>
      <c r="AE32" s="9">
        <v>426</v>
      </c>
      <c r="AF32" s="9">
        <f t="shared" si="10"/>
        <v>909</v>
      </c>
      <c r="AG32" s="9">
        <v>300</v>
      </c>
      <c r="AH32" s="9">
        <v>259</v>
      </c>
      <c r="AI32" s="9">
        <f t="shared" si="16"/>
        <v>559</v>
      </c>
      <c r="AJ32" s="9">
        <v>681</v>
      </c>
      <c r="AK32" s="9">
        <v>679</v>
      </c>
      <c r="AL32" s="9">
        <f t="shared" si="17"/>
        <v>1360</v>
      </c>
      <c r="AM32" s="9">
        <v>319</v>
      </c>
      <c r="AN32" s="9">
        <v>290</v>
      </c>
      <c r="AO32" s="9">
        <f t="shared" si="18"/>
        <v>609</v>
      </c>
      <c r="AP32" s="9">
        <v>301</v>
      </c>
      <c r="AQ32" s="9">
        <v>277</v>
      </c>
      <c r="AR32" s="9">
        <f t="shared" si="19"/>
        <v>578</v>
      </c>
      <c r="AS32" s="9">
        <v>139</v>
      </c>
      <c r="AT32" s="9">
        <v>115</v>
      </c>
      <c r="AU32" s="9">
        <f t="shared" si="14"/>
        <v>254</v>
      </c>
    </row>
    <row r="33" spans="1:47">
      <c r="A33" s="5">
        <v>28</v>
      </c>
      <c r="B33" s="13" t="s">
        <v>43</v>
      </c>
      <c r="C33" s="7">
        <f t="shared" si="2"/>
        <v>616</v>
      </c>
      <c r="D33" s="7">
        <f t="shared" si="2"/>
        <v>605</v>
      </c>
      <c r="E33" s="11">
        <f t="shared" si="20"/>
        <v>1221</v>
      </c>
      <c r="F33" s="9">
        <v>81</v>
      </c>
      <c r="G33" s="9">
        <v>80</v>
      </c>
      <c r="H33" s="9">
        <f t="shared" si="3"/>
        <v>161</v>
      </c>
      <c r="I33" s="9">
        <v>62</v>
      </c>
      <c r="J33" s="9">
        <v>60</v>
      </c>
      <c r="K33" s="9">
        <f t="shared" si="4"/>
        <v>122</v>
      </c>
      <c r="L33" s="9">
        <v>53</v>
      </c>
      <c r="M33" s="9">
        <v>54</v>
      </c>
      <c r="N33" s="9">
        <f t="shared" si="5"/>
        <v>107</v>
      </c>
      <c r="O33" s="9">
        <v>40</v>
      </c>
      <c r="P33" s="9">
        <v>41</v>
      </c>
      <c r="Q33" s="9">
        <f t="shared" si="6"/>
        <v>81</v>
      </c>
      <c r="R33" s="9">
        <v>54</v>
      </c>
      <c r="S33" s="9">
        <v>55</v>
      </c>
      <c r="T33" s="9">
        <f t="shared" si="7"/>
        <v>109</v>
      </c>
      <c r="U33" s="9">
        <v>70</v>
      </c>
      <c r="V33" s="9">
        <v>68</v>
      </c>
      <c r="W33" s="9">
        <f t="shared" si="15"/>
        <v>138</v>
      </c>
      <c r="X33" s="9">
        <v>34</v>
      </c>
      <c r="Y33" s="9">
        <v>33</v>
      </c>
      <c r="Z33" s="9">
        <f t="shared" si="8"/>
        <v>67</v>
      </c>
      <c r="AA33" s="9">
        <v>23</v>
      </c>
      <c r="AB33" s="9">
        <v>22</v>
      </c>
      <c r="AC33" s="9">
        <f t="shared" si="9"/>
        <v>45</v>
      </c>
      <c r="AD33" s="9">
        <v>43</v>
      </c>
      <c r="AE33" s="9">
        <v>40</v>
      </c>
      <c r="AF33" s="9">
        <f t="shared" si="10"/>
        <v>83</v>
      </c>
      <c r="AG33" s="9">
        <v>27</v>
      </c>
      <c r="AH33" s="9">
        <v>24</v>
      </c>
      <c r="AI33" s="9">
        <f t="shared" si="16"/>
        <v>51</v>
      </c>
      <c r="AJ33" s="9">
        <v>61</v>
      </c>
      <c r="AK33" s="9">
        <v>64</v>
      </c>
      <c r="AL33" s="9">
        <f t="shared" si="17"/>
        <v>125</v>
      </c>
      <c r="AM33" s="9">
        <v>29</v>
      </c>
      <c r="AN33" s="9">
        <v>27</v>
      </c>
      <c r="AO33" s="9">
        <f t="shared" si="18"/>
        <v>56</v>
      </c>
      <c r="AP33" s="9">
        <v>27</v>
      </c>
      <c r="AQ33" s="9">
        <v>26</v>
      </c>
      <c r="AR33" s="9">
        <f t="shared" si="19"/>
        <v>53</v>
      </c>
      <c r="AS33" s="9">
        <v>12</v>
      </c>
      <c r="AT33" s="9">
        <v>11</v>
      </c>
      <c r="AU33" s="9">
        <f t="shared" si="14"/>
        <v>23</v>
      </c>
    </row>
    <row r="34" spans="1:47">
      <c r="A34" s="5">
        <v>29</v>
      </c>
      <c r="B34" s="13" t="s">
        <v>44</v>
      </c>
      <c r="C34" s="7">
        <f t="shared" si="2"/>
        <v>2453</v>
      </c>
      <c r="D34" s="7">
        <f t="shared" si="2"/>
        <v>2248</v>
      </c>
      <c r="E34" s="11">
        <f t="shared" si="20"/>
        <v>4701</v>
      </c>
      <c r="F34" s="9">
        <v>321</v>
      </c>
      <c r="G34" s="9">
        <v>297</v>
      </c>
      <c r="H34" s="9">
        <f t="shared" si="3"/>
        <v>618</v>
      </c>
      <c r="I34" s="9">
        <v>247</v>
      </c>
      <c r="J34" s="9">
        <v>221</v>
      </c>
      <c r="K34" s="9">
        <f t="shared" si="4"/>
        <v>468</v>
      </c>
      <c r="L34" s="9">
        <v>213</v>
      </c>
      <c r="M34" s="9">
        <v>202</v>
      </c>
      <c r="N34" s="9">
        <f t="shared" si="5"/>
        <v>415</v>
      </c>
      <c r="O34" s="9">
        <v>160</v>
      </c>
      <c r="P34" s="9">
        <v>154</v>
      </c>
      <c r="Q34" s="9">
        <f t="shared" si="6"/>
        <v>314</v>
      </c>
      <c r="R34" s="9">
        <v>214</v>
      </c>
      <c r="S34" s="9">
        <v>203</v>
      </c>
      <c r="T34" s="9">
        <f t="shared" si="7"/>
        <v>417</v>
      </c>
      <c r="U34" s="9">
        <v>279</v>
      </c>
      <c r="V34" s="9">
        <v>253</v>
      </c>
      <c r="W34" s="9">
        <f t="shared" si="15"/>
        <v>532</v>
      </c>
      <c r="X34" s="9">
        <v>134</v>
      </c>
      <c r="Y34" s="9">
        <v>123</v>
      </c>
      <c r="Z34" s="9">
        <f t="shared" si="8"/>
        <v>257</v>
      </c>
      <c r="AA34" s="9">
        <v>93</v>
      </c>
      <c r="AB34" s="9">
        <v>81</v>
      </c>
      <c r="AC34" s="9">
        <f t="shared" si="9"/>
        <v>174</v>
      </c>
      <c r="AD34" s="9">
        <v>172</v>
      </c>
      <c r="AE34" s="9">
        <v>149</v>
      </c>
      <c r="AF34" s="9">
        <f t="shared" si="10"/>
        <v>321</v>
      </c>
      <c r="AG34" s="9">
        <v>107</v>
      </c>
      <c r="AH34" s="9">
        <v>90</v>
      </c>
      <c r="AI34" s="9">
        <f t="shared" si="16"/>
        <v>197</v>
      </c>
      <c r="AJ34" s="9">
        <v>242</v>
      </c>
      <c r="AK34" s="9">
        <v>237</v>
      </c>
      <c r="AL34" s="9">
        <f t="shared" si="17"/>
        <v>479</v>
      </c>
      <c r="AM34" s="9">
        <v>114</v>
      </c>
      <c r="AN34" s="9">
        <v>101</v>
      </c>
      <c r="AO34" s="9">
        <f t="shared" si="18"/>
        <v>215</v>
      </c>
      <c r="AP34" s="9">
        <v>107</v>
      </c>
      <c r="AQ34" s="9">
        <v>97</v>
      </c>
      <c r="AR34" s="9">
        <f t="shared" si="19"/>
        <v>204</v>
      </c>
      <c r="AS34" s="9">
        <v>50</v>
      </c>
      <c r="AT34" s="9">
        <v>40</v>
      </c>
      <c r="AU34" s="9">
        <f t="shared" si="14"/>
        <v>90</v>
      </c>
    </row>
    <row r="35" spans="1:47">
      <c r="A35" s="5">
        <v>30</v>
      </c>
      <c r="B35" s="13" t="s">
        <v>45</v>
      </c>
      <c r="C35" s="7">
        <f t="shared" si="2"/>
        <v>2513</v>
      </c>
      <c r="D35" s="7">
        <f t="shared" si="2"/>
        <v>2375</v>
      </c>
      <c r="E35" s="11">
        <f t="shared" si="20"/>
        <v>4888</v>
      </c>
      <c r="F35" s="9">
        <v>329</v>
      </c>
      <c r="G35" s="9">
        <v>314</v>
      </c>
      <c r="H35" s="9">
        <f t="shared" si="3"/>
        <v>643</v>
      </c>
      <c r="I35" s="9">
        <v>253</v>
      </c>
      <c r="J35" s="9">
        <v>234</v>
      </c>
      <c r="K35" s="9">
        <f t="shared" si="4"/>
        <v>487</v>
      </c>
      <c r="L35" s="9">
        <v>218</v>
      </c>
      <c r="M35" s="9">
        <v>213</v>
      </c>
      <c r="N35" s="9">
        <f t="shared" si="5"/>
        <v>431</v>
      </c>
      <c r="O35" s="9">
        <v>164</v>
      </c>
      <c r="P35" s="9">
        <v>162</v>
      </c>
      <c r="Q35" s="9">
        <f t="shared" si="6"/>
        <v>326</v>
      </c>
      <c r="R35" s="9">
        <v>219</v>
      </c>
      <c r="S35" s="9">
        <v>215</v>
      </c>
      <c r="T35" s="9">
        <f t="shared" si="7"/>
        <v>434</v>
      </c>
      <c r="U35" s="9">
        <v>286</v>
      </c>
      <c r="V35" s="9">
        <v>268</v>
      </c>
      <c r="W35" s="9">
        <f t="shared" si="15"/>
        <v>554</v>
      </c>
      <c r="X35" s="9">
        <v>137</v>
      </c>
      <c r="Y35" s="9">
        <v>130</v>
      </c>
      <c r="Z35" s="9">
        <f t="shared" si="8"/>
        <v>267</v>
      </c>
      <c r="AA35" s="9">
        <v>96</v>
      </c>
      <c r="AB35" s="9">
        <v>86</v>
      </c>
      <c r="AC35" s="9">
        <f t="shared" si="9"/>
        <v>182</v>
      </c>
      <c r="AD35" s="9">
        <v>176</v>
      </c>
      <c r="AE35" s="9">
        <v>157</v>
      </c>
      <c r="AF35" s="9">
        <f t="shared" si="10"/>
        <v>333</v>
      </c>
      <c r="AG35" s="9">
        <v>109</v>
      </c>
      <c r="AH35" s="9">
        <v>95</v>
      </c>
      <c r="AI35" s="9">
        <f t="shared" si="16"/>
        <v>204</v>
      </c>
      <c r="AJ35" s="9">
        <v>248</v>
      </c>
      <c r="AK35" s="9">
        <v>250</v>
      </c>
      <c r="AL35" s="9">
        <f t="shared" si="17"/>
        <v>498</v>
      </c>
      <c r="AM35" s="9">
        <v>117</v>
      </c>
      <c r="AN35" s="9">
        <v>107</v>
      </c>
      <c r="AO35" s="9">
        <f t="shared" si="18"/>
        <v>224</v>
      </c>
      <c r="AP35" s="9">
        <v>110</v>
      </c>
      <c r="AQ35" s="9">
        <v>102</v>
      </c>
      <c r="AR35" s="9">
        <f t="shared" si="19"/>
        <v>212</v>
      </c>
      <c r="AS35" s="9">
        <v>51</v>
      </c>
      <c r="AT35" s="9">
        <v>42</v>
      </c>
      <c r="AU35" s="9">
        <f t="shared" si="14"/>
        <v>93</v>
      </c>
    </row>
    <row r="36" spans="1:47">
      <c r="A36" s="5">
        <v>31</v>
      </c>
      <c r="B36" s="13" t="s">
        <v>46</v>
      </c>
      <c r="C36" s="7">
        <f t="shared" si="2"/>
        <v>1740</v>
      </c>
      <c r="D36" s="7">
        <f t="shared" si="2"/>
        <v>1634</v>
      </c>
      <c r="E36" s="11">
        <f t="shared" si="20"/>
        <v>3374</v>
      </c>
      <c r="F36" s="9">
        <v>228</v>
      </c>
      <c r="G36" s="9">
        <v>216</v>
      </c>
      <c r="H36" s="9">
        <f t="shared" si="3"/>
        <v>444</v>
      </c>
      <c r="I36" s="9">
        <v>175</v>
      </c>
      <c r="J36" s="9">
        <v>161</v>
      </c>
      <c r="K36" s="9">
        <f t="shared" si="4"/>
        <v>336</v>
      </c>
      <c r="L36" s="9">
        <v>151</v>
      </c>
      <c r="M36" s="9">
        <v>146</v>
      </c>
      <c r="N36" s="9">
        <f t="shared" si="5"/>
        <v>297</v>
      </c>
      <c r="O36" s="9">
        <v>114</v>
      </c>
      <c r="P36" s="9">
        <v>112</v>
      </c>
      <c r="Q36" s="9">
        <f t="shared" si="6"/>
        <v>226</v>
      </c>
      <c r="R36" s="9">
        <v>151</v>
      </c>
      <c r="S36" s="9">
        <v>148</v>
      </c>
      <c r="T36" s="9">
        <f t="shared" si="7"/>
        <v>299</v>
      </c>
      <c r="U36" s="9">
        <v>198</v>
      </c>
      <c r="V36" s="9">
        <v>184</v>
      </c>
      <c r="W36" s="9">
        <f t="shared" si="15"/>
        <v>382</v>
      </c>
      <c r="X36" s="9">
        <v>95</v>
      </c>
      <c r="Y36" s="9">
        <v>90</v>
      </c>
      <c r="Z36" s="9">
        <f t="shared" si="8"/>
        <v>185</v>
      </c>
      <c r="AA36" s="9">
        <v>66</v>
      </c>
      <c r="AB36" s="9">
        <v>59</v>
      </c>
      <c r="AC36" s="9">
        <f t="shared" si="9"/>
        <v>125</v>
      </c>
      <c r="AD36" s="9">
        <v>122</v>
      </c>
      <c r="AE36" s="9">
        <v>108</v>
      </c>
      <c r="AF36" s="9">
        <f t="shared" si="10"/>
        <v>230</v>
      </c>
      <c r="AG36" s="9">
        <v>76</v>
      </c>
      <c r="AH36" s="9">
        <v>66</v>
      </c>
      <c r="AI36" s="9">
        <f t="shared" si="16"/>
        <v>142</v>
      </c>
      <c r="AJ36" s="9">
        <v>172</v>
      </c>
      <c r="AK36" s="9">
        <v>172</v>
      </c>
      <c r="AL36" s="9">
        <f t="shared" si="17"/>
        <v>344</v>
      </c>
      <c r="AM36" s="9">
        <v>81</v>
      </c>
      <c r="AN36" s="9">
        <v>73</v>
      </c>
      <c r="AO36" s="9">
        <f t="shared" si="18"/>
        <v>154</v>
      </c>
      <c r="AP36" s="9">
        <v>76</v>
      </c>
      <c r="AQ36" s="9">
        <v>70</v>
      </c>
      <c r="AR36" s="9">
        <f t="shared" si="19"/>
        <v>146</v>
      </c>
      <c r="AS36" s="9">
        <v>35</v>
      </c>
      <c r="AT36" s="9">
        <v>29</v>
      </c>
      <c r="AU36" s="9">
        <f t="shared" si="14"/>
        <v>64</v>
      </c>
    </row>
    <row r="37" spans="1:47">
      <c r="A37" s="5">
        <v>32</v>
      </c>
      <c r="B37" s="13" t="s">
        <v>47</v>
      </c>
      <c r="C37" s="7">
        <f t="shared" si="2"/>
        <v>6706</v>
      </c>
      <c r="D37" s="7">
        <f t="shared" si="2"/>
        <v>6257</v>
      </c>
      <c r="E37" s="11">
        <f t="shared" si="20"/>
        <v>12963</v>
      </c>
      <c r="F37" s="9">
        <f t="shared" ref="F37:AU37" si="22">SUM(F34:F36)</f>
        <v>878</v>
      </c>
      <c r="G37" s="9">
        <f t="shared" si="22"/>
        <v>827</v>
      </c>
      <c r="H37" s="9">
        <f t="shared" si="22"/>
        <v>1705</v>
      </c>
      <c r="I37" s="9">
        <f t="shared" si="22"/>
        <v>675</v>
      </c>
      <c r="J37" s="9">
        <f t="shared" si="22"/>
        <v>616</v>
      </c>
      <c r="K37" s="9">
        <f t="shared" si="22"/>
        <v>1291</v>
      </c>
      <c r="L37" s="9">
        <f t="shared" si="22"/>
        <v>582</v>
      </c>
      <c r="M37" s="9">
        <f t="shared" si="22"/>
        <v>561</v>
      </c>
      <c r="N37" s="9">
        <f t="shared" si="22"/>
        <v>1143</v>
      </c>
      <c r="O37" s="9">
        <f t="shared" si="22"/>
        <v>438</v>
      </c>
      <c r="P37" s="9">
        <f t="shared" si="22"/>
        <v>428</v>
      </c>
      <c r="Q37" s="9">
        <f t="shared" si="22"/>
        <v>866</v>
      </c>
      <c r="R37" s="9">
        <f t="shared" si="22"/>
        <v>584</v>
      </c>
      <c r="S37" s="9">
        <f t="shared" si="22"/>
        <v>566</v>
      </c>
      <c r="T37" s="9">
        <f t="shared" si="22"/>
        <v>1150</v>
      </c>
      <c r="U37" s="9">
        <f t="shared" si="22"/>
        <v>763</v>
      </c>
      <c r="V37" s="9">
        <f t="shared" si="22"/>
        <v>705</v>
      </c>
      <c r="W37" s="9">
        <f t="shared" si="22"/>
        <v>1468</v>
      </c>
      <c r="X37" s="9">
        <f t="shared" si="22"/>
        <v>366</v>
      </c>
      <c r="Y37" s="9">
        <f t="shared" si="22"/>
        <v>343</v>
      </c>
      <c r="Z37" s="9">
        <f t="shared" si="22"/>
        <v>709</v>
      </c>
      <c r="AA37" s="9">
        <f t="shared" si="22"/>
        <v>255</v>
      </c>
      <c r="AB37" s="9">
        <f t="shared" si="22"/>
        <v>226</v>
      </c>
      <c r="AC37" s="9">
        <f t="shared" si="22"/>
        <v>481</v>
      </c>
      <c r="AD37" s="9">
        <f t="shared" si="22"/>
        <v>470</v>
      </c>
      <c r="AE37" s="9">
        <f t="shared" si="22"/>
        <v>414</v>
      </c>
      <c r="AF37" s="9">
        <f t="shared" si="22"/>
        <v>884</v>
      </c>
      <c r="AG37" s="9">
        <f t="shared" si="22"/>
        <v>292</v>
      </c>
      <c r="AH37" s="9">
        <f t="shared" si="22"/>
        <v>251</v>
      </c>
      <c r="AI37" s="9">
        <f t="shared" si="22"/>
        <v>543</v>
      </c>
      <c r="AJ37" s="9">
        <f t="shared" si="22"/>
        <v>662</v>
      </c>
      <c r="AK37" s="9">
        <f t="shared" si="22"/>
        <v>659</v>
      </c>
      <c r="AL37" s="9">
        <f t="shared" si="22"/>
        <v>1321</v>
      </c>
      <c r="AM37" s="9">
        <f t="shared" si="22"/>
        <v>312</v>
      </c>
      <c r="AN37" s="9">
        <f t="shared" si="22"/>
        <v>281</v>
      </c>
      <c r="AO37" s="9">
        <f t="shared" si="22"/>
        <v>593</v>
      </c>
      <c r="AP37" s="9">
        <f t="shared" si="22"/>
        <v>293</v>
      </c>
      <c r="AQ37" s="9">
        <f t="shared" si="22"/>
        <v>269</v>
      </c>
      <c r="AR37" s="9">
        <f t="shared" si="22"/>
        <v>562</v>
      </c>
      <c r="AS37" s="9">
        <f t="shared" si="22"/>
        <v>136</v>
      </c>
      <c r="AT37" s="9">
        <f t="shared" si="22"/>
        <v>111</v>
      </c>
      <c r="AU37" s="9">
        <f t="shared" si="22"/>
        <v>247</v>
      </c>
    </row>
    <row r="38" spans="1:47">
      <c r="A38" s="5">
        <v>33</v>
      </c>
      <c r="B38" s="13" t="s">
        <v>48</v>
      </c>
      <c r="C38" s="7">
        <f t="shared" si="2"/>
        <v>8348</v>
      </c>
      <c r="D38" s="7">
        <f t="shared" si="2"/>
        <v>7802</v>
      </c>
      <c r="E38" s="11">
        <f t="shared" si="20"/>
        <v>16150</v>
      </c>
      <c r="F38" s="9">
        <f t="shared" ref="F38:AU38" si="23">F28+F37+F49</f>
        <v>1093</v>
      </c>
      <c r="G38" s="9">
        <f t="shared" si="23"/>
        <v>1031</v>
      </c>
      <c r="H38" s="9">
        <f t="shared" si="23"/>
        <v>2124</v>
      </c>
      <c r="I38" s="9">
        <f t="shared" si="23"/>
        <v>839</v>
      </c>
      <c r="J38" s="9">
        <f t="shared" si="23"/>
        <v>768</v>
      </c>
      <c r="K38" s="9">
        <f t="shared" si="23"/>
        <v>1607</v>
      </c>
      <c r="L38" s="9">
        <f t="shared" si="23"/>
        <v>724</v>
      </c>
      <c r="M38" s="9">
        <f t="shared" si="23"/>
        <v>700</v>
      </c>
      <c r="N38" s="9">
        <f t="shared" si="23"/>
        <v>1424</v>
      </c>
      <c r="O38" s="9">
        <f t="shared" si="23"/>
        <v>546</v>
      </c>
      <c r="P38" s="9">
        <f t="shared" si="23"/>
        <v>534</v>
      </c>
      <c r="Q38" s="9">
        <f t="shared" si="23"/>
        <v>1080</v>
      </c>
      <c r="R38" s="9">
        <f t="shared" si="23"/>
        <v>727</v>
      </c>
      <c r="S38" s="9">
        <f t="shared" si="23"/>
        <v>705</v>
      </c>
      <c r="T38" s="9">
        <f t="shared" si="23"/>
        <v>1432</v>
      </c>
      <c r="U38" s="9">
        <f t="shared" si="23"/>
        <v>950</v>
      </c>
      <c r="V38" s="9">
        <f t="shared" si="23"/>
        <v>879</v>
      </c>
      <c r="W38" s="9">
        <f t="shared" si="23"/>
        <v>1829</v>
      </c>
      <c r="X38" s="9">
        <f t="shared" si="23"/>
        <v>456</v>
      </c>
      <c r="Y38" s="9">
        <f t="shared" si="23"/>
        <v>428</v>
      </c>
      <c r="Z38" s="9">
        <f t="shared" si="23"/>
        <v>884</v>
      </c>
      <c r="AA38" s="9">
        <f t="shared" si="23"/>
        <v>317</v>
      </c>
      <c r="AB38" s="9">
        <f t="shared" si="23"/>
        <v>282</v>
      </c>
      <c r="AC38" s="9">
        <f t="shared" si="23"/>
        <v>599</v>
      </c>
      <c r="AD38" s="9">
        <f t="shared" si="23"/>
        <v>586</v>
      </c>
      <c r="AE38" s="9">
        <f t="shared" si="23"/>
        <v>516</v>
      </c>
      <c r="AF38" s="9">
        <f t="shared" si="23"/>
        <v>1102</v>
      </c>
      <c r="AG38" s="9">
        <f t="shared" si="23"/>
        <v>363</v>
      </c>
      <c r="AH38" s="9">
        <f t="shared" si="23"/>
        <v>313</v>
      </c>
      <c r="AI38" s="9">
        <f t="shared" si="23"/>
        <v>676</v>
      </c>
      <c r="AJ38" s="9">
        <f t="shared" si="23"/>
        <v>825</v>
      </c>
      <c r="AK38" s="9">
        <f t="shared" si="23"/>
        <v>821</v>
      </c>
      <c r="AL38" s="9">
        <f t="shared" si="23"/>
        <v>1646</v>
      </c>
      <c r="AM38" s="9">
        <f t="shared" si="23"/>
        <v>389</v>
      </c>
      <c r="AN38" s="9">
        <f t="shared" si="23"/>
        <v>351</v>
      </c>
      <c r="AO38" s="9">
        <f t="shared" si="23"/>
        <v>740</v>
      </c>
      <c r="AP38" s="9">
        <f t="shared" si="23"/>
        <v>364</v>
      </c>
      <c r="AQ38" s="9">
        <f t="shared" si="23"/>
        <v>335</v>
      </c>
      <c r="AR38" s="9">
        <f t="shared" si="23"/>
        <v>699</v>
      </c>
      <c r="AS38" s="9">
        <f t="shared" si="23"/>
        <v>169</v>
      </c>
      <c r="AT38" s="9">
        <f t="shared" si="23"/>
        <v>139</v>
      </c>
      <c r="AU38" s="9">
        <f t="shared" si="23"/>
        <v>308</v>
      </c>
    </row>
    <row r="39" spans="1:47">
      <c r="A39" s="5">
        <v>34</v>
      </c>
      <c r="B39" s="13" t="s">
        <v>49</v>
      </c>
      <c r="C39" s="7">
        <f t="shared" si="2"/>
        <v>7714</v>
      </c>
      <c r="D39" s="7">
        <f t="shared" si="2"/>
        <v>7234</v>
      </c>
      <c r="E39" s="11">
        <f t="shared" si="20"/>
        <v>14948</v>
      </c>
      <c r="F39" s="9">
        <f t="shared" ref="F39:AU39" si="24">F37+F49</f>
        <v>1010</v>
      </c>
      <c r="G39" s="9">
        <f t="shared" si="24"/>
        <v>956</v>
      </c>
      <c r="H39" s="9">
        <f t="shared" si="24"/>
        <v>1966</v>
      </c>
      <c r="I39" s="9">
        <f t="shared" si="24"/>
        <v>776</v>
      </c>
      <c r="J39" s="9">
        <f t="shared" si="24"/>
        <v>712</v>
      </c>
      <c r="K39" s="9">
        <f t="shared" si="24"/>
        <v>1488</v>
      </c>
      <c r="L39" s="9">
        <f t="shared" si="24"/>
        <v>669</v>
      </c>
      <c r="M39" s="9">
        <f t="shared" si="24"/>
        <v>649</v>
      </c>
      <c r="N39" s="9">
        <f t="shared" si="24"/>
        <v>1318</v>
      </c>
      <c r="O39" s="9">
        <f t="shared" si="24"/>
        <v>504</v>
      </c>
      <c r="P39" s="9">
        <f t="shared" si="24"/>
        <v>495</v>
      </c>
      <c r="Q39" s="9">
        <f t="shared" si="24"/>
        <v>999</v>
      </c>
      <c r="R39" s="9">
        <f t="shared" si="24"/>
        <v>672</v>
      </c>
      <c r="S39" s="9">
        <f t="shared" si="24"/>
        <v>654</v>
      </c>
      <c r="T39" s="9">
        <f t="shared" si="24"/>
        <v>1326</v>
      </c>
      <c r="U39" s="9">
        <f t="shared" si="24"/>
        <v>878</v>
      </c>
      <c r="V39" s="9">
        <f t="shared" si="24"/>
        <v>815</v>
      </c>
      <c r="W39" s="9">
        <f t="shared" si="24"/>
        <v>1693</v>
      </c>
      <c r="X39" s="9">
        <f t="shared" si="24"/>
        <v>421</v>
      </c>
      <c r="Y39" s="9">
        <f t="shared" si="24"/>
        <v>397</v>
      </c>
      <c r="Z39" s="9">
        <f t="shared" si="24"/>
        <v>818</v>
      </c>
      <c r="AA39" s="9">
        <f t="shared" si="24"/>
        <v>293</v>
      </c>
      <c r="AB39" s="9">
        <f t="shared" si="24"/>
        <v>261</v>
      </c>
      <c r="AC39" s="9">
        <f t="shared" si="24"/>
        <v>554</v>
      </c>
      <c r="AD39" s="9">
        <f t="shared" si="24"/>
        <v>541</v>
      </c>
      <c r="AE39" s="9">
        <f t="shared" si="24"/>
        <v>479</v>
      </c>
      <c r="AF39" s="9">
        <f t="shared" si="24"/>
        <v>1020</v>
      </c>
      <c r="AG39" s="9">
        <f t="shared" si="24"/>
        <v>336</v>
      </c>
      <c r="AH39" s="9">
        <f t="shared" si="24"/>
        <v>290</v>
      </c>
      <c r="AI39" s="9">
        <f t="shared" si="24"/>
        <v>626</v>
      </c>
      <c r="AJ39" s="9">
        <f t="shared" si="24"/>
        <v>762</v>
      </c>
      <c r="AK39" s="9">
        <f t="shared" si="24"/>
        <v>762</v>
      </c>
      <c r="AL39" s="9">
        <f t="shared" si="24"/>
        <v>1524</v>
      </c>
      <c r="AM39" s="9">
        <f t="shared" si="24"/>
        <v>359</v>
      </c>
      <c r="AN39" s="9">
        <f t="shared" si="24"/>
        <v>325</v>
      </c>
      <c r="AO39" s="9">
        <f t="shared" si="24"/>
        <v>684</v>
      </c>
      <c r="AP39" s="9">
        <f t="shared" si="24"/>
        <v>337</v>
      </c>
      <c r="AQ39" s="9">
        <f t="shared" si="24"/>
        <v>311</v>
      </c>
      <c r="AR39" s="9">
        <f t="shared" si="24"/>
        <v>648</v>
      </c>
      <c r="AS39" s="9">
        <f t="shared" si="24"/>
        <v>156</v>
      </c>
      <c r="AT39" s="9">
        <f t="shared" si="24"/>
        <v>128</v>
      </c>
      <c r="AU39" s="9">
        <f t="shared" si="24"/>
        <v>284</v>
      </c>
    </row>
    <row r="40" spans="1:47">
      <c r="A40" s="5">
        <v>35</v>
      </c>
      <c r="B40" s="13" t="s">
        <v>50</v>
      </c>
      <c r="C40" s="7">
        <f t="shared" si="2"/>
        <v>4618</v>
      </c>
      <c r="D40" s="7">
        <f t="shared" si="2"/>
        <v>4269</v>
      </c>
      <c r="E40" s="11">
        <f t="shared" si="20"/>
        <v>8887</v>
      </c>
      <c r="F40" s="9">
        <v>605</v>
      </c>
      <c r="G40" s="9">
        <v>564</v>
      </c>
      <c r="H40" s="9">
        <f t="shared" si="3"/>
        <v>1169</v>
      </c>
      <c r="I40" s="9">
        <v>465</v>
      </c>
      <c r="J40" s="9">
        <v>420</v>
      </c>
      <c r="K40" s="9">
        <f t="shared" si="4"/>
        <v>885</v>
      </c>
      <c r="L40" s="9">
        <v>400</v>
      </c>
      <c r="M40" s="9">
        <v>383</v>
      </c>
      <c r="N40" s="9">
        <f t="shared" si="5"/>
        <v>783</v>
      </c>
      <c r="O40" s="9">
        <v>302</v>
      </c>
      <c r="P40" s="9">
        <v>292</v>
      </c>
      <c r="Q40" s="9">
        <f t="shared" si="6"/>
        <v>594</v>
      </c>
      <c r="R40" s="9">
        <v>402</v>
      </c>
      <c r="S40" s="9">
        <v>386</v>
      </c>
      <c r="T40" s="9">
        <f t="shared" si="7"/>
        <v>788</v>
      </c>
      <c r="U40" s="9">
        <v>526</v>
      </c>
      <c r="V40" s="9">
        <v>481</v>
      </c>
      <c r="W40" s="9">
        <f t="shared" si="15"/>
        <v>1007</v>
      </c>
      <c r="X40" s="9">
        <v>252</v>
      </c>
      <c r="Y40" s="9">
        <v>234</v>
      </c>
      <c r="Z40" s="9">
        <f t="shared" si="8"/>
        <v>486</v>
      </c>
      <c r="AA40" s="9">
        <v>176</v>
      </c>
      <c r="AB40" s="9">
        <v>154</v>
      </c>
      <c r="AC40" s="9">
        <f t="shared" si="9"/>
        <v>330</v>
      </c>
      <c r="AD40" s="9">
        <v>324</v>
      </c>
      <c r="AE40" s="9">
        <v>282</v>
      </c>
      <c r="AF40" s="9">
        <f t="shared" si="10"/>
        <v>606</v>
      </c>
      <c r="AG40" s="9">
        <v>201</v>
      </c>
      <c r="AH40" s="9">
        <v>172</v>
      </c>
      <c r="AI40" s="9">
        <f t="shared" si="16"/>
        <v>373</v>
      </c>
      <c r="AJ40" s="9">
        <v>456</v>
      </c>
      <c r="AK40" s="9">
        <v>450</v>
      </c>
      <c r="AL40" s="9">
        <f t="shared" si="17"/>
        <v>906</v>
      </c>
      <c r="AM40" s="9">
        <v>214</v>
      </c>
      <c r="AN40" s="9">
        <v>192</v>
      </c>
      <c r="AO40" s="9">
        <f t="shared" si="18"/>
        <v>406</v>
      </c>
      <c r="AP40" s="9">
        <v>202</v>
      </c>
      <c r="AQ40" s="9">
        <v>183</v>
      </c>
      <c r="AR40" s="9">
        <f t="shared" si="19"/>
        <v>385</v>
      </c>
      <c r="AS40" s="9">
        <v>93</v>
      </c>
      <c r="AT40" s="9">
        <v>76</v>
      </c>
      <c r="AU40" s="9">
        <f t="shared" si="14"/>
        <v>169</v>
      </c>
    </row>
    <row r="41" spans="1:47">
      <c r="A41" s="5">
        <v>36</v>
      </c>
      <c r="B41" s="13" t="s">
        <v>51</v>
      </c>
      <c r="C41" s="7">
        <f t="shared" si="2"/>
        <v>3729</v>
      </c>
      <c r="D41" s="7">
        <f t="shared" si="2"/>
        <v>3533</v>
      </c>
      <c r="E41" s="11">
        <f t="shared" si="20"/>
        <v>7262</v>
      </c>
      <c r="F41" s="9">
        <f t="shared" ref="F41:AU41" si="25">F51-F40-F26-F21-F20-F19-F18-F17-F16-F14</f>
        <v>488</v>
      </c>
      <c r="G41" s="9">
        <f t="shared" si="25"/>
        <v>467</v>
      </c>
      <c r="H41" s="9">
        <f t="shared" si="25"/>
        <v>955</v>
      </c>
      <c r="I41" s="9">
        <f t="shared" si="25"/>
        <v>374</v>
      </c>
      <c r="J41" s="9">
        <f t="shared" si="25"/>
        <v>349</v>
      </c>
      <c r="K41" s="9">
        <f t="shared" si="25"/>
        <v>723</v>
      </c>
      <c r="L41" s="9">
        <f t="shared" si="25"/>
        <v>324</v>
      </c>
      <c r="M41" s="9">
        <f t="shared" si="25"/>
        <v>318</v>
      </c>
      <c r="N41" s="9">
        <f t="shared" si="25"/>
        <v>642</v>
      </c>
      <c r="O41" s="9">
        <f t="shared" si="25"/>
        <v>242</v>
      </c>
      <c r="P41" s="9">
        <f t="shared" si="25"/>
        <v>243</v>
      </c>
      <c r="Q41" s="9">
        <f t="shared" si="25"/>
        <v>485</v>
      </c>
      <c r="R41" s="9">
        <f t="shared" si="25"/>
        <v>326</v>
      </c>
      <c r="S41" s="9">
        <f t="shared" si="25"/>
        <v>319</v>
      </c>
      <c r="T41" s="9">
        <f t="shared" si="25"/>
        <v>645</v>
      </c>
      <c r="U41" s="9">
        <f t="shared" si="25"/>
        <v>424</v>
      </c>
      <c r="V41" s="9">
        <f t="shared" si="25"/>
        <v>397</v>
      </c>
      <c r="W41" s="9">
        <f t="shared" si="25"/>
        <v>821</v>
      </c>
      <c r="X41" s="9">
        <f t="shared" si="25"/>
        <v>206</v>
      </c>
      <c r="Y41" s="9">
        <f t="shared" si="25"/>
        <v>193</v>
      </c>
      <c r="Z41" s="9">
        <f t="shared" si="25"/>
        <v>399</v>
      </c>
      <c r="AA41" s="9">
        <f t="shared" si="25"/>
        <v>141</v>
      </c>
      <c r="AB41" s="9">
        <f t="shared" si="25"/>
        <v>127</v>
      </c>
      <c r="AC41" s="9">
        <f t="shared" si="25"/>
        <v>268</v>
      </c>
      <c r="AD41" s="9">
        <f t="shared" si="25"/>
        <v>261</v>
      </c>
      <c r="AE41" s="9">
        <f t="shared" si="25"/>
        <v>233</v>
      </c>
      <c r="AF41" s="9">
        <f t="shared" si="25"/>
        <v>494</v>
      </c>
      <c r="AG41" s="9">
        <f t="shared" si="25"/>
        <v>162</v>
      </c>
      <c r="AH41" s="9">
        <f t="shared" si="25"/>
        <v>140</v>
      </c>
      <c r="AI41" s="9">
        <f t="shared" si="25"/>
        <v>302</v>
      </c>
      <c r="AJ41" s="9">
        <f t="shared" si="25"/>
        <v>368</v>
      </c>
      <c r="AK41" s="9">
        <f t="shared" si="25"/>
        <v>371</v>
      </c>
      <c r="AL41" s="9">
        <f t="shared" si="25"/>
        <v>739</v>
      </c>
      <c r="AM41" s="9">
        <f t="shared" si="25"/>
        <v>173</v>
      </c>
      <c r="AN41" s="9">
        <f t="shared" si="25"/>
        <v>157</v>
      </c>
      <c r="AO41" s="9">
        <f t="shared" si="25"/>
        <v>330</v>
      </c>
      <c r="AP41" s="9">
        <f t="shared" si="25"/>
        <v>163</v>
      </c>
      <c r="AQ41" s="9">
        <f t="shared" si="25"/>
        <v>154</v>
      </c>
      <c r="AR41" s="9">
        <f t="shared" si="25"/>
        <v>317</v>
      </c>
      <c r="AS41" s="9">
        <f t="shared" si="25"/>
        <v>77</v>
      </c>
      <c r="AT41" s="9">
        <f t="shared" si="25"/>
        <v>65</v>
      </c>
      <c r="AU41" s="9">
        <f t="shared" si="25"/>
        <v>142</v>
      </c>
    </row>
    <row r="42" spans="1:47">
      <c r="A42" s="5">
        <v>37</v>
      </c>
      <c r="B42" s="13" t="s">
        <v>52</v>
      </c>
      <c r="C42" s="7">
        <f t="shared" si="2"/>
        <v>7340</v>
      </c>
      <c r="D42" s="7">
        <f t="shared" si="2"/>
        <v>6825</v>
      </c>
      <c r="E42" s="11">
        <f t="shared" si="20"/>
        <v>14165</v>
      </c>
      <c r="F42" s="9">
        <f t="shared" ref="F42:AU42" si="26">F28+F37</f>
        <v>961</v>
      </c>
      <c r="G42" s="9">
        <f t="shared" si="26"/>
        <v>902</v>
      </c>
      <c r="H42" s="9">
        <f t="shared" si="26"/>
        <v>1863</v>
      </c>
      <c r="I42" s="9">
        <f t="shared" si="26"/>
        <v>738</v>
      </c>
      <c r="J42" s="9">
        <f t="shared" si="26"/>
        <v>672</v>
      </c>
      <c r="K42" s="9">
        <f t="shared" si="26"/>
        <v>1410</v>
      </c>
      <c r="L42" s="9">
        <f t="shared" si="26"/>
        <v>637</v>
      </c>
      <c r="M42" s="9">
        <f t="shared" si="26"/>
        <v>612</v>
      </c>
      <c r="N42" s="9">
        <f t="shared" si="26"/>
        <v>1249</v>
      </c>
      <c r="O42" s="9">
        <f t="shared" si="26"/>
        <v>480</v>
      </c>
      <c r="P42" s="9">
        <f t="shared" si="26"/>
        <v>467</v>
      </c>
      <c r="Q42" s="9">
        <f t="shared" si="26"/>
        <v>947</v>
      </c>
      <c r="R42" s="9">
        <f t="shared" si="26"/>
        <v>639</v>
      </c>
      <c r="S42" s="9">
        <f t="shared" si="26"/>
        <v>617</v>
      </c>
      <c r="T42" s="9">
        <f t="shared" si="26"/>
        <v>1256</v>
      </c>
      <c r="U42" s="9">
        <f t="shared" si="26"/>
        <v>835</v>
      </c>
      <c r="V42" s="9">
        <f t="shared" si="26"/>
        <v>769</v>
      </c>
      <c r="W42" s="9">
        <f t="shared" si="26"/>
        <v>1604</v>
      </c>
      <c r="X42" s="9">
        <f t="shared" si="26"/>
        <v>401</v>
      </c>
      <c r="Y42" s="9">
        <f t="shared" si="26"/>
        <v>374</v>
      </c>
      <c r="Z42" s="9">
        <f t="shared" si="26"/>
        <v>775</v>
      </c>
      <c r="AA42" s="9">
        <f t="shared" si="26"/>
        <v>279</v>
      </c>
      <c r="AB42" s="9">
        <f t="shared" si="26"/>
        <v>247</v>
      </c>
      <c r="AC42" s="9">
        <f t="shared" si="26"/>
        <v>526</v>
      </c>
      <c r="AD42" s="9">
        <f t="shared" si="26"/>
        <v>515</v>
      </c>
      <c r="AE42" s="9">
        <f t="shared" si="26"/>
        <v>451</v>
      </c>
      <c r="AF42" s="9">
        <f t="shared" si="26"/>
        <v>966</v>
      </c>
      <c r="AG42" s="9">
        <f t="shared" si="26"/>
        <v>319</v>
      </c>
      <c r="AH42" s="9">
        <f t="shared" si="26"/>
        <v>274</v>
      </c>
      <c r="AI42" s="9">
        <f t="shared" si="26"/>
        <v>593</v>
      </c>
      <c r="AJ42" s="9">
        <f t="shared" si="26"/>
        <v>725</v>
      </c>
      <c r="AK42" s="9">
        <f t="shared" si="26"/>
        <v>718</v>
      </c>
      <c r="AL42" s="9">
        <f t="shared" si="26"/>
        <v>1443</v>
      </c>
      <c r="AM42" s="9">
        <f t="shared" si="26"/>
        <v>342</v>
      </c>
      <c r="AN42" s="9">
        <f t="shared" si="26"/>
        <v>307</v>
      </c>
      <c r="AO42" s="9">
        <f t="shared" si="26"/>
        <v>649</v>
      </c>
      <c r="AP42" s="9">
        <f t="shared" si="26"/>
        <v>320</v>
      </c>
      <c r="AQ42" s="9">
        <f t="shared" si="26"/>
        <v>293</v>
      </c>
      <c r="AR42" s="9">
        <f t="shared" si="26"/>
        <v>613</v>
      </c>
      <c r="AS42" s="9">
        <f t="shared" si="26"/>
        <v>149</v>
      </c>
      <c r="AT42" s="9">
        <f t="shared" si="26"/>
        <v>122</v>
      </c>
      <c r="AU42" s="9">
        <f t="shared" si="26"/>
        <v>271</v>
      </c>
    </row>
    <row r="43" spans="1:47">
      <c r="A43" s="5">
        <v>38</v>
      </c>
      <c r="B43" s="13" t="s">
        <v>53</v>
      </c>
      <c r="C43" s="7">
        <f t="shared" si="2"/>
        <v>2311</v>
      </c>
      <c r="D43" s="7">
        <f t="shared" si="2"/>
        <v>2144</v>
      </c>
      <c r="E43" s="11">
        <f t="shared" si="20"/>
        <v>4455</v>
      </c>
      <c r="F43" s="9">
        <v>303</v>
      </c>
      <c r="G43" s="9">
        <v>283</v>
      </c>
      <c r="H43" s="9">
        <f t="shared" si="3"/>
        <v>586</v>
      </c>
      <c r="I43" s="9">
        <v>233</v>
      </c>
      <c r="J43" s="9">
        <v>211</v>
      </c>
      <c r="K43" s="9">
        <f t="shared" si="4"/>
        <v>444</v>
      </c>
      <c r="L43" s="9">
        <v>200</v>
      </c>
      <c r="M43" s="9">
        <v>192</v>
      </c>
      <c r="N43" s="9">
        <f t="shared" si="5"/>
        <v>392</v>
      </c>
      <c r="O43" s="9">
        <v>151</v>
      </c>
      <c r="P43" s="9">
        <v>147</v>
      </c>
      <c r="Q43" s="9">
        <f t="shared" si="6"/>
        <v>298</v>
      </c>
      <c r="R43" s="9">
        <v>201</v>
      </c>
      <c r="S43" s="9">
        <v>194</v>
      </c>
      <c r="T43" s="9">
        <f t="shared" si="7"/>
        <v>395</v>
      </c>
      <c r="U43" s="9">
        <v>263</v>
      </c>
      <c r="V43" s="9">
        <v>242</v>
      </c>
      <c r="W43" s="9">
        <f t="shared" si="15"/>
        <v>505</v>
      </c>
      <c r="X43" s="9">
        <v>126</v>
      </c>
      <c r="Y43" s="9">
        <v>118</v>
      </c>
      <c r="Z43" s="9">
        <f t="shared" si="8"/>
        <v>244</v>
      </c>
      <c r="AA43" s="9">
        <v>88</v>
      </c>
      <c r="AB43" s="9">
        <v>77</v>
      </c>
      <c r="AC43" s="9">
        <f t="shared" si="9"/>
        <v>165</v>
      </c>
      <c r="AD43" s="9">
        <v>162</v>
      </c>
      <c r="AE43" s="9">
        <v>142</v>
      </c>
      <c r="AF43" s="9">
        <f t="shared" si="10"/>
        <v>304</v>
      </c>
      <c r="AG43" s="9">
        <v>101</v>
      </c>
      <c r="AH43" s="9">
        <v>86</v>
      </c>
      <c r="AI43" s="9">
        <f t="shared" si="16"/>
        <v>187</v>
      </c>
      <c r="AJ43" s="9">
        <v>228</v>
      </c>
      <c r="AK43" s="9">
        <v>226</v>
      </c>
      <c r="AL43" s="9">
        <f t="shared" si="17"/>
        <v>454</v>
      </c>
      <c r="AM43" s="9">
        <v>107</v>
      </c>
      <c r="AN43" s="9">
        <v>96</v>
      </c>
      <c r="AO43" s="9">
        <f t="shared" si="18"/>
        <v>203</v>
      </c>
      <c r="AP43" s="9">
        <v>101</v>
      </c>
      <c r="AQ43" s="9">
        <v>92</v>
      </c>
      <c r="AR43" s="9">
        <f t="shared" si="19"/>
        <v>193</v>
      </c>
      <c r="AS43" s="9">
        <v>47</v>
      </c>
      <c r="AT43" s="9">
        <v>38</v>
      </c>
      <c r="AU43" s="9">
        <f t="shared" si="14"/>
        <v>85</v>
      </c>
    </row>
    <row r="44" spans="1:47">
      <c r="A44" s="5">
        <v>39</v>
      </c>
      <c r="B44" s="13" t="s">
        <v>54</v>
      </c>
      <c r="C44" s="7">
        <f t="shared" si="2"/>
        <v>0</v>
      </c>
      <c r="D44" s="7">
        <f t="shared" si="2"/>
        <v>5750</v>
      </c>
      <c r="E44" s="11">
        <f t="shared" si="20"/>
        <v>5750</v>
      </c>
      <c r="F44" s="9">
        <v>0</v>
      </c>
      <c r="G44" s="9">
        <v>760</v>
      </c>
      <c r="H44" s="9">
        <f t="shared" si="3"/>
        <v>760</v>
      </c>
      <c r="I44" s="9">
        <v>0</v>
      </c>
      <c r="J44" s="9">
        <v>566</v>
      </c>
      <c r="K44" s="9">
        <f t="shared" si="4"/>
        <v>566</v>
      </c>
      <c r="L44" s="9">
        <v>0</v>
      </c>
      <c r="M44" s="9">
        <v>515</v>
      </c>
      <c r="N44" s="9">
        <f t="shared" si="5"/>
        <v>515</v>
      </c>
      <c r="O44" s="9">
        <v>0</v>
      </c>
      <c r="P44" s="9">
        <v>393</v>
      </c>
      <c r="Q44" s="9">
        <f t="shared" si="6"/>
        <v>393</v>
      </c>
      <c r="R44" s="9">
        <v>0</v>
      </c>
      <c r="S44" s="9">
        <v>520</v>
      </c>
      <c r="T44" s="9">
        <f t="shared" si="7"/>
        <v>520</v>
      </c>
      <c r="U44" s="9">
        <v>0</v>
      </c>
      <c r="V44" s="9">
        <v>648</v>
      </c>
      <c r="W44" s="9">
        <f t="shared" si="15"/>
        <v>648</v>
      </c>
      <c r="X44" s="9">
        <v>0</v>
      </c>
      <c r="Y44" s="9">
        <v>316</v>
      </c>
      <c r="Z44" s="9">
        <f t="shared" si="8"/>
        <v>316</v>
      </c>
      <c r="AA44" s="9">
        <v>0</v>
      </c>
      <c r="AB44" s="9">
        <v>207</v>
      </c>
      <c r="AC44" s="9">
        <f t="shared" si="9"/>
        <v>207</v>
      </c>
      <c r="AD44" s="9">
        <v>0</v>
      </c>
      <c r="AE44" s="9">
        <v>380</v>
      </c>
      <c r="AF44" s="9">
        <f t="shared" si="10"/>
        <v>380</v>
      </c>
      <c r="AG44" s="9">
        <v>0</v>
      </c>
      <c r="AH44" s="9">
        <v>231</v>
      </c>
      <c r="AI44" s="9">
        <f t="shared" si="16"/>
        <v>231</v>
      </c>
      <c r="AJ44" s="9">
        <v>0</v>
      </c>
      <c r="AK44" s="9">
        <v>606</v>
      </c>
      <c r="AL44" s="9">
        <f t="shared" si="17"/>
        <v>606</v>
      </c>
      <c r="AM44" s="9">
        <v>0</v>
      </c>
      <c r="AN44" s="9">
        <v>259</v>
      </c>
      <c r="AO44" s="9">
        <f t="shared" si="18"/>
        <v>259</v>
      </c>
      <c r="AP44" s="9">
        <v>0</v>
      </c>
      <c r="AQ44" s="9">
        <v>247</v>
      </c>
      <c r="AR44" s="9">
        <f t="shared" si="19"/>
        <v>247</v>
      </c>
      <c r="AS44" s="9">
        <v>0</v>
      </c>
      <c r="AT44" s="9">
        <v>102</v>
      </c>
      <c r="AU44" s="9">
        <f t="shared" si="14"/>
        <v>102</v>
      </c>
    </row>
    <row r="45" spans="1:47">
      <c r="A45" s="5">
        <v>40</v>
      </c>
      <c r="B45" s="13" t="s">
        <v>55</v>
      </c>
      <c r="C45" s="7">
        <f t="shared" si="2"/>
        <v>0</v>
      </c>
      <c r="D45" s="7">
        <f t="shared" si="2"/>
        <v>3228</v>
      </c>
      <c r="E45" s="11">
        <f t="shared" si="20"/>
        <v>3228</v>
      </c>
      <c r="F45" s="9">
        <v>0</v>
      </c>
      <c r="G45" s="9">
        <v>427</v>
      </c>
      <c r="H45" s="9">
        <f t="shared" si="3"/>
        <v>427</v>
      </c>
      <c r="I45" s="9">
        <v>0</v>
      </c>
      <c r="J45" s="9">
        <v>318</v>
      </c>
      <c r="K45" s="9">
        <f t="shared" si="4"/>
        <v>318</v>
      </c>
      <c r="L45" s="9">
        <v>0</v>
      </c>
      <c r="M45" s="9">
        <v>289</v>
      </c>
      <c r="N45" s="9">
        <f t="shared" si="5"/>
        <v>289</v>
      </c>
      <c r="O45" s="9">
        <v>0</v>
      </c>
      <c r="P45" s="9">
        <v>221</v>
      </c>
      <c r="Q45" s="9">
        <f t="shared" si="6"/>
        <v>221</v>
      </c>
      <c r="R45" s="9">
        <v>0</v>
      </c>
      <c r="S45" s="9">
        <v>292</v>
      </c>
      <c r="T45" s="9">
        <f t="shared" si="7"/>
        <v>292</v>
      </c>
      <c r="U45" s="9">
        <v>0</v>
      </c>
      <c r="V45" s="9">
        <v>364</v>
      </c>
      <c r="W45" s="9">
        <f t="shared" si="15"/>
        <v>364</v>
      </c>
      <c r="X45" s="9">
        <v>0</v>
      </c>
      <c r="Y45" s="9">
        <v>177</v>
      </c>
      <c r="Z45" s="9">
        <f t="shared" si="8"/>
        <v>177</v>
      </c>
      <c r="AA45" s="9">
        <v>0</v>
      </c>
      <c r="AB45" s="9">
        <v>116</v>
      </c>
      <c r="AC45" s="9">
        <f t="shared" si="9"/>
        <v>116</v>
      </c>
      <c r="AD45" s="9">
        <v>0</v>
      </c>
      <c r="AE45" s="9">
        <v>213</v>
      </c>
      <c r="AF45" s="9">
        <f t="shared" si="10"/>
        <v>213</v>
      </c>
      <c r="AG45" s="9">
        <v>0</v>
      </c>
      <c r="AH45" s="9">
        <v>130</v>
      </c>
      <c r="AI45" s="9">
        <f t="shared" si="16"/>
        <v>130</v>
      </c>
      <c r="AJ45" s="9">
        <v>0</v>
      </c>
      <c r="AK45" s="9">
        <v>340</v>
      </c>
      <c r="AL45" s="9">
        <f t="shared" si="17"/>
        <v>340</v>
      </c>
      <c r="AM45" s="9">
        <v>0</v>
      </c>
      <c r="AN45" s="9">
        <v>145</v>
      </c>
      <c r="AO45" s="9">
        <f t="shared" si="18"/>
        <v>145</v>
      </c>
      <c r="AP45" s="9">
        <v>0</v>
      </c>
      <c r="AQ45" s="9">
        <v>139</v>
      </c>
      <c r="AR45" s="9">
        <f t="shared" si="19"/>
        <v>139</v>
      </c>
      <c r="AS45" s="9">
        <v>0</v>
      </c>
      <c r="AT45" s="9">
        <v>57</v>
      </c>
      <c r="AU45" s="9">
        <f t="shared" si="14"/>
        <v>57</v>
      </c>
    </row>
    <row r="46" spans="1:47">
      <c r="A46" s="5">
        <v>41</v>
      </c>
      <c r="B46" s="13" t="s">
        <v>56</v>
      </c>
      <c r="C46" s="7">
        <f t="shared" si="2"/>
        <v>0</v>
      </c>
      <c r="D46" s="7">
        <f t="shared" si="2"/>
        <v>4800</v>
      </c>
      <c r="E46" s="11">
        <f t="shared" si="20"/>
        <v>4800</v>
      </c>
      <c r="F46" s="9">
        <v>0</v>
      </c>
      <c r="G46" s="9">
        <v>634</v>
      </c>
      <c r="H46" s="9">
        <f t="shared" si="3"/>
        <v>634</v>
      </c>
      <c r="I46" s="9">
        <v>0</v>
      </c>
      <c r="J46" s="9">
        <v>473</v>
      </c>
      <c r="K46" s="9">
        <f t="shared" si="4"/>
        <v>473</v>
      </c>
      <c r="L46" s="9">
        <v>0</v>
      </c>
      <c r="M46" s="9">
        <v>430</v>
      </c>
      <c r="N46" s="9">
        <f t="shared" si="5"/>
        <v>430</v>
      </c>
      <c r="O46" s="9">
        <v>0</v>
      </c>
      <c r="P46" s="9">
        <v>328</v>
      </c>
      <c r="Q46" s="9">
        <f t="shared" si="6"/>
        <v>328</v>
      </c>
      <c r="R46" s="9">
        <v>0</v>
      </c>
      <c r="S46" s="9">
        <v>434</v>
      </c>
      <c r="T46" s="9">
        <f t="shared" si="7"/>
        <v>434</v>
      </c>
      <c r="U46" s="9">
        <v>0</v>
      </c>
      <c r="V46" s="9">
        <v>541</v>
      </c>
      <c r="W46" s="9">
        <f t="shared" si="15"/>
        <v>541</v>
      </c>
      <c r="X46" s="9">
        <v>0</v>
      </c>
      <c r="Y46" s="9">
        <v>264</v>
      </c>
      <c r="Z46" s="9">
        <f t="shared" si="8"/>
        <v>264</v>
      </c>
      <c r="AA46" s="9">
        <v>0</v>
      </c>
      <c r="AB46" s="9">
        <v>173</v>
      </c>
      <c r="AC46" s="9">
        <f t="shared" si="9"/>
        <v>173</v>
      </c>
      <c r="AD46" s="9">
        <v>0</v>
      </c>
      <c r="AE46" s="9">
        <v>317</v>
      </c>
      <c r="AF46" s="9">
        <f t="shared" si="10"/>
        <v>317</v>
      </c>
      <c r="AG46" s="9">
        <v>0</v>
      </c>
      <c r="AH46" s="9">
        <v>193</v>
      </c>
      <c r="AI46" s="9">
        <f t="shared" si="16"/>
        <v>193</v>
      </c>
      <c r="AJ46" s="9">
        <v>0</v>
      </c>
      <c r="AK46" s="9">
        <v>506</v>
      </c>
      <c r="AL46" s="9">
        <f t="shared" si="17"/>
        <v>506</v>
      </c>
      <c r="AM46" s="9">
        <v>0</v>
      </c>
      <c r="AN46" s="9">
        <v>216</v>
      </c>
      <c r="AO46" s="9">
        <f t="shared" si="18"/>
        <v>216</v>
      </c>
      <c r="AP46" s="9">
        <v>0</v>
      </c>
      <c r="AQ46" s="9">
        <v>206</v>
      </c>
      <c r="AR46" s="9">
        <f t="shared" si="19"/>
        <v>206</v>
      </c>
      <c r="AS46" s="9">
        <v>0</v>
      </c>
      <c r="AT46" s="9">
        <v>85</v>
      </c>
      <c r="AU46" s="9">
        <f t="shared" si="14"/>
        <v>85</v>
      </c>
    </row>
    <row r="47" spans="1:47">
      <c r="A47" s="5">
        <v>42</v>
      </c>
      <c r="B47" s="13" t="s">
        <v>57</v>
      </c>
      <c r="C47" s="7">
        <f t="shared" si="2"/>
        <v>0</v>
      </c>
      <c r="D47" s="7">
        <f t="shared" si="2"/>
        <v>0</v>
      </c>
      <c r="E47" s="12">
        <f>H47+K47+N47+Q47+T47+W47+Z47+AC47+AF47+AI47+AL47+AO47+AR47+AU47</f>
        <v>4101</v>
      </c>
      <c r="F47" s="9">
        <v>0</v>
      </c>
      <c r="G47" s="9">
        <v>0</v>
      </c>
      <c r="H47" s="9">
        <v>539</v>
      </c>
      <c r="I47" s="9">
        <v>0</v>
      </c>
      <c r="J47" s="9">
        <v>0</v>
      </c>
      <c r="K47" s="9">
        <v>409</v>
      </c>
      <c r="L47" s="9">
        <v>0</v>
      </c>
      <c r="M47" s="9">
        <v>0</v>
      </c>
      <c r="N47" s="9">
        <v>361</v>
      </c>
      <c r="O47" s="9">
        <v>0</v>
      </c>
      <c r="P47" s="9">
        <v>0</v>
      </c>
      <c r="Q47" s="9">
        <v>274</v>
      </c>
      <c r="R47" s="9">
        <v>0</v>
      </c>
      <c r="S47" s="9">
        <v>0</v>
      </c>
      <c r="T47" s="9">
        <v>364</v>
      </c>
      <c r="U47" s="9">
        <v>0</v>
      </c>
      <c r="V47" s="9">
        <v>0</v>
      </c>
      <c r="W47" s="9">
        <v>465</v>
      </c>
      <c r="X47" s="9">
        <v>0</v>
      </c>
      <c r="Y47" s="9">
        <v>0</v>
      </c>
      <c r="Z47" s="9">
        <v>224</v>
      </c>
      <c r="AA47" s="9">
        <v>0</v>
      </c>
      <c r="AB47" s="9">
        <v>0</v>
      </c>
      <c r="AC47" s="9">
        <v>152</v>
      </c>
      <c r="AD47" s="9">
        <v>0</v>
      </c>
      <c r="AE47" s="9">
        <v>0</v>
      </c>
      <c r="AF47" s="9">
        <v>280</v>
      </c>
      <c r="AG47" s="9">
        <v>0</v>
      </c>
      <c r="AH47" s="9">
        <v>0</v>
      </c>
      <c r="AI47" s="9">
        <v>172</v>
      </c>
      <c r="AJ47" s="9">
        <v>0</v>
      </c>
      <c r="AK47" s="9">
        <v>0</v>
      </c>
      <c r="AL47" s="9">
        <v>418</v>
      </c>
      <c r="AM47" s="9">
        <v>0</v>
      </c>
      <c r="AN47" s="9">
        <v>0</v>
      </c>
      <c r="AO47" s="9">
        <v>187</v>
      </c>
      <c r="AP47" s="9">
        <v>0</v>
      </c>
      <c r="AQ47" s="9">
        <v>0</v>
      </c>
      <c r="AR47" s="9">
        <v>178</v>
      </c>
      <c r="AS47" s="9">
        <v>0</v>
      </c>
      <c r="AT47" s="9">
        <v>0</v>
      </c>
      <c r="AU47" s="9">
        <v>78</v>
      </c>
    </row>
    <row r="48" spans="1:47">
      <c r="A48" s="5">
        <v>43</v>
      </c>
      <c r="B48" s="6" t="s">
        <v>58</v>
      </c>
      <c r="C48" s="7">
        <f t="shared" si="2"/>
        <v>1895</v>
      </c>
      <c r="D48" s="7">
        <f t="shared" si="2"/>
        <v>1783</v>
      </c>
      <c r="E48" s="11">
        <f t="shared" si="20"/>
        <v>3678</v>
      </c>
      <c r="F48" s="9">
        <v>248</v>
      </c>
      <c r="G48" s="9">
        <v>235</v>
      </c>
      <c r="H48" s="9">
        <f t="shared" si="3"/>
        <v>483</v>
      </c>
      <c r="I48" s="9">
        <v>191</v>
      </c>
      <c r="J48" s="9">
        <v>175</v>
      </c>
      <c r="K48" s="9">
        <f t="shared" ref="K48:K50" si="27">SUM(I48:J48)</f>
        <v>366</v>
      </c>
      <c r="L48" s="9">
        <v>164</v>
      </c>
      <c r="M48" s="9">
        <v>160</v>
      </c>
      <c r="N48" s="9">
        <f t="shared" ref="N48:N50" si="28">SUM(L48:M48)</f>
        <v>324</v>
      </c>
      <c r="O48" s="9">
        <v>124</v>
      </c>
      <c r="P48" s="9">
        <v>122</v>
      </c>
      <c r="Q48" s="9">
        <f t="shared" ref="Q48:Q50" si="29">SUM(O48:P48)</f>
        <v>246</v>
      </c>
      <c r="R48" s="9">
        <v>165</v>
      </c>
      <c r="S48" s="9">
        <v>161</v>
      </c>
      <c r="T48" s="9">
        <f t="shared" ref="T48:T50" si="30">SUM(R48:S48)</f>
        <v>326</v>
      </c>
      <c r="U48" s="9">
        <v>216</v>
      </c>
      <c r="V48" s="9">
        <v>201</v>
      </c>
      <c r="W48" s="9">
        <f t="shared" ref="W48:W50" si="31">SUM(U48:V48)</f>
        <v>417</v>
      </c>
      <c r="X48" s="9">
        <v>103</v>
      </c>
      <c r="Y48" s="9">
        <v>98</v>
      </c>
      <c r="Z48" s="9">
        <f t="shared" ref="Z48:Z50" si="32">SUM(X48:Y48)</f>
        <v>201</v>
      </c>
      <c r="AA48" s="9">
        <v>72</v>
      </c>
      <c r="AB48" s="9">
        <v>64</v>
      </c>
      <c r="AC48" s="9">
        <f t="shared" ref="AC48:AC50" si="33">SUM(AA48:AB48)</f>
        <v>136</v>
      </c>
      <c r="AD48" s="9">
        <v>133</v>
      </c>
      <c r="AE48" s="9">
        <v>118</v>
      </c>
      <c r="AF48" s="9">
        <f t="shared" ref="AF48:AF50" si="34">SUM(AD48:AE48)</f>
        <v>251</v>
      </c>
      <c r="AG48" s="9">
        <v>83</v>
      </c>
      <c r="AH48" s="9">
        <v>72</v>
      </c>
      <c r="AI48" s="9">
        <f t="shared" ref="AI48:AI50" si="35">SUM(AG48:AH48)</f>
        <v>155</v>
      </c>
      <c r="AJ48" s="9">
        <v>187</v>
      </c>
      <c r="AK48" s="9">
        <v>188</v>
      </c>
      <c r="AL48" s="9">
        <f t="shared" ref="AL48:AL50" si="36">SUM(AJ48:AK48)</f>
        <v>375</v>
      </c>
      <c r="AM48" s="9">
        <v>88</v>
      </c>
      <c r="AN48" s="9">
        <v>80</v>
      </c>
      <c r="AO48" s="9">
        <f t="shared" ref="AO48:AO50" si="37">SUM(AM48:AN48)</f>
        <v>168</v>
      </c>
      <c r="AP48" s="9">
        <v>83</v>
      </c>
      <c r="AQ48" s="9">
        <v>77</v>
      </c>
      <c r="AR48" s="9">
        <f t="shared" ref="AR48:AR50" si="38">SUM(AP48:AQ48)</f>
        <v>160</v>
      </c>
      <c r="AS48" s="9">
        <v>38</v>
      </c>
      <c r="AT48" s="9">
        <v>32</v>
      </c>
      <c r="AU48" s="9">
        <f t="shared" ref="AU48:AU50" si="39">SUM(AS48:AT48)</f>
        <v>70</v>
      </c>
    </row>
    <row r="49" spans="1:47">
      <c r="A49" s="5">
        <v>44</v>
      </c>
      <c r="B49" s="6" t="s">
        <v>59</v>
      </c>
      <c r="C49" s="7">
        <f t="shared" si="2"/>
        <v>1008</v>
      </c>
      <c r="D49" s="7">
        <f t="shared" si="2"/>
        <v>977</v>
      </c>
      <c r="E49" s="11">
        <f t="shared" si="20"/>
        <v>1985</v>
      </c>
      <c r="F49" s="9">
        <v>132</v>
      </c>
      <c r="G49" s="9">
        <v>129</v>
      </c>
      <c r="H49" s="9">
        <f t="shared" si="3"/>
        <v>261</v>
      </c>
      <c r="I49" s="9">
        <v>101</v>
      </c>
      <c r="J49" s="9">
        <v>96</v>
      </c>
      <c r="K49" s="9">
        <f t="shared" si="27"/>
        <v>197</v>
      </c>
      <c r="L49" s="9">
        <v>87</v>
      </c>
      <c r="M49" s="9">
        <v>88</v>
      </c>
      <c r="N49" s="9">
        <f t="shared" si="28"/>
        <v>175</v>
      </c>
      <c r="O49" s="9">
        <v>66</v>
      </c>
      <c r="P49" s="9">
        <v>67</v>
      </c>
      <c r="Q49" s="9">
        <f t="shared" si="29"/>
        <v>133</v>
      </c>
      <c r="R49" s="9">
        <v>88</v>
      </c>
      <c r="S49" s="9">
        <v>88</v>
      </c>
      <c r="T49" s="9">
        <f t="shared" si="30"/>
        <v>176</v>
      </c>
      <c r="U49" s="9">
        <v>115</v>
      </c>
      <c r="V49" s="9">
        <v>110</v>
      </c>
      <c r="W49" s="9">
        <f t="shared" si="31"/>
        <v>225</v>
      </c>
      <c r="X49" s="9">
        <v>55</v>
      </c>
      <c r="Y49" s="9">
        <v>54</v>
      </c>
      <c r="Z49" s="9">
        <f t="shared" si="32"/>
        <v>109</v>
      </c>
      <c r="AA49" s="9">
        <v>38</v>
      </c>
      <c r="AB49" s="9">
        <v>35</v>
      </c>
      <c r="AC49" s="9">
        <f t="shared" si="33"/>
        <v>73</v>
      </c>
      <c r="AD49" s="9">
        <v>71</v>
      </c>
      <c r="AE49" s="9">
        <v>65</v>
      </c>
      <c r="AF49" s="9">
        <f t="shared" si="34"/>
        <v>136</v>
      </c>
      <c r="AG49" s="9">
        <v>44</v>
      </c>
      <c r="AH49" s="9">
        <v>39</v>
      </c>
      <c r="AI49" s="9">
        <f t="shared" si="35"/>
        <v>83</v>
      </c>
      <c r="AJ49" s="9">
        <v>100</v>
      </c>
      <c r="AK49" s="9">
        <v>103</v>
      </c>
      <c r="AL49" s="9">
        <f t="shared" si="36"/>
        <v>203</v>
      </c>
      <c r="AM49" s="9">
        <v>47</v>
      </c>
      <c r="AN49" s="9">
        <v>44</v>
      </c>
      <c r="AO49" s="9">
        <f t="shared" si="37"/>
        <v>91</v>
      </c>
      <c r="AP49" s="9">
        <v>44</v>
      </c>
      <c r="AQ49" s="9">
        <v>42</v>
      </c>
      <c r="AR49" s="9">
        <f t="shared" si="38"/>
        <v>86</v>
      </c>
      <c r="AS49" s="9">
        <v>20</v>
      </c>
      <c r="AT49" s="9">
        <v>17</v>
      </c>
      <c r="AU49" s="9">
        <f t="shared" si="39"/>
        <v>37</v>
      </c>
    </row>
    <row r="50" spans="1:47">
      <c r="A50" s="5">
        <v>45</v>
      </c>
      <c r="B50" s="6" t="s">
        <v>60</v>
      </c>
      <c r="C50" s="7">
        <f t="shared" si="2"/>
        <v>349</v>
      </c>
      <c r="D50" s="7">
        <f t="shared" si="2"/>
        <v>352</v>
      </c>
      <c r="E50" s="11">
        <f t="shared" si="20"/>
        <v>701</v>
      </c>
      <c r="F50" s="9">
        <v>46</v>
      </c>
      <c r="G50" s="9">
        <v>46</v>
      </c>
      <c r="H50" s="9">
        <f t="shared" si="3"/>
        <v>92</v>
      </c>
      <c r="I50" s="9">
        <v>35</v>
      </c>
      <c r="J50" s="9">
        <v>35</v>
      </c>
      <c r="K50" s="9">
        <f t="shared" si="27"/>
        <v>70</v>
      </c>
      <c r="L50" s="9">
        <v>30</v>
      </c>
      <c r="M50" s="9">
        <v>32</v>
      </c>
      <c r="N50" s="9">
        <f t="shared" si="28"/>
        <v>62</v>
      </c>
      <c r="O50" s="9">
        <v>23</v>
      </c>
      <c r="P50" s="9">
        <v>24</v>
      </c>
      <c r="Q50" s="9">
        <f t="shared" si="29"/>
        <v>47</v>
      </c>
      <c r="R50" s="9">
        <v>30</v>
      </c>
      <c r="S50" s="9">
        <v>32</v>
      </c>
      <c r="T50" s="9">
        <f t="shared" si="30"/>
        <v>62</v>
      </c>
      <c r="U50" s="9">
        <v>40</v>
      </c>
      <c r="V50" s="9">
        <v>40</v>
      </c>
      <c r="W50" s="9">
        <f t="shared" si="31"/>
        <v>80</v>
      </c>
      <c r="X50" s="9">
        <v>19</v>
      </c>
      <c r="Y50" s="9">
        <v>19</v>
      </c>
      <c r="Z50" s="9">
        <f t="shared" si="32"/>
        <v>38</v>
      </c>
      <c r="AA50" s="9">
        <v>13</v>
      </c>
      <c r="AB50" s="9">
        <v>13</v>
      </c>
      <c r="AC50" s="9">
        <f t="shared" si="33"/>
        <v>26</v>
      </c>
      <c r="AD50" s="9">
        <v>25</v>
      </c>
      <c r="AE50" s="9">
        <v>23</v>
      </c>
      <c r="AF50" s="9">
        <f t="shared" si="34"/>
        <v>48</v>
      </c>
      <c r="AG50" s="9">
        <v>15</v>
      </c>
      <c r="AH50" s="9">
        <v>14</v>
      </c>
      <c r="AI50" s="9">
        <f t="shared" si="35"/>
        <v>29</v>
      </c>
      <c r="AJ50" s="9">
        <v>35</v>
      </c>
      <c r="AK50" s="9">
        <v>37</v>
      </c>
      <c r="AL50" s="9">
        <f t="shared" si="36"/>
        <v>72</v>
      </c>
      <c r="AM50" s="9">
        <v>16</v>
      </c>
      <c r="AN50" s="9">
        <v>16</v>
      </c>
      <c r="AO50" s="9">
        <f t="shared" si="37"/>
        <v>32</v>
      </c>
      <c r="AP50" s="9">
        <v>15</v>
      </c>
      <c r="AQ50" s="9">
        <v>15</v>
      </c>
      <c r="AR50" s="9">
        <f t="shared" si="38"/>
        <v>30</v>
      </c>
      <c r="AS50" s="9">
        <v>7</v>
      </c>
      <c r="AT50" s="9">
        <v>6</v>
      </c>
      <c r="AU50" s="9">
        <f t="shared" si="39"/>
        <v>13</v>
      </c>
    </row>
    <row r="51" spans="1:47">
      <c r="A51" s="5">
        <v>46</v>
      </c>
      <c r="B51" s="14" t="s">
        <v>61</v>
      </c>
      <c r="C51" s="7">
        <f t="shared" si="2"/>
        <v>11398</v>
      </c>
      <c r="D51" s="7">
        <f t="shared" si="2"/>
        <v>10654</v>
      </c>
      <c r="E51" s="11">
        <f>SUM(C51:D51)</f>
        <v>22052</v>
      </c>
      <c r="F51" s="9">
        <f t="shared" ref="F51:AU51" si="40">F49+F37+F23+F16+F14</f>
        <v>1492</v>
      </c>
      <c r="G51" s="9">
        <f t="shared" si="40"/>
        <v>1408</v>
      </c>
      <c r="H51" s="9">
        <f t="shared" si="40"/>
        <v>2900</v>
      </c>
      <c r="I51" s="9">
        <f t="shared" si="40"/>
        <v>1147</v>
      </c>
      <c r="J51" s="9">
        <f t="shared" si="40"/>
        <v>1049</v>
      </c>
      <c r="K51" s="9">
        <f t="shared" si="40"/>
        <v>2196</v>
      </c>
      <c r="L51" s="9">
        <f t="shared" si="40"/>
        <v>988</v>
      </c>
      <c r="M51" s="9">
        <f t="shared" si="40"/>
        <v>956</v>
      </c>
      <c r="N51" s="9">
        <f t="shared" si="40"/>
        <v>1944</v>
      </c>
      <c r="O51" s="9">
        <f t="shared" si="40"/>
        <v>745</v>
      </c>
      <c r="P51" s="9">
        <f t="shared" si="40"/>
        <v>729</v>
      </c>
      <c r="Q51" s="9">
        <f t="shared" si="40"/>
        <v>1474</v>
      </c>
      <c r="R51" s="9">
        <f t="shared" si="40"/>
        <v>992</v>
      </c>
      <c r="S51" s="9">
        <f t="shared" si="40"/>
        <v>963</v>
      </c>
      <c r="T51" s="9">
        <f t="shared" si="40"/>
        <v>1955</v>
      </c>
      <c r="U51" s="9">
        <f t="shared" si="40"/>
        <v>1297</v>
      </c>
      <c r="V51" s="9">
        <f t="shared" si="40"/>
        <v>1201</v>
      </c>
      <c r="W51" s="9">
        <f t="shared" si="40"/>
        <v>2498</v>
      </c>
      <c r="X51" s="9">
        <f t="shared" si="40"/>
        <v>622</v>
      </c>
      <c r="Y51" s="9">
        <f t="shared" si="40"/>
        <v>585</v>
      </c>
      <c r="Z51" s="9">
        <f t="shared" si="40"/>
        <v>1207</v>
      </c>
      <c r="AA51" s="9">
        <f t="shared" si="40"/>
        <v>434</v>
      </c>
      <c r="AB51" s="9">
        <f t="shared" si="40"/>
        <v>384</v>
      </c>
      <c r="AC51" s="9">
        <f t="shared" si="40"/>
        <v>818</v>
      </c>
      <c r="AD51" s="9">
        <f t="shared" si="40"/>
        <v>800</v>
      </c>
      <c r="AE51" s="9">
        <f t="shared" si="40"/>
        <v>705</v>
      </c>
      <c r="AF51" s="9">
        <f t="shared" si="40"/>
        <v>1505</v>
      </c>
      <c r="AG51" s="9">
        <f t="shared" si="40"/>
        <v>496</v>
      </c>
      <c r="AH51" s="9">
        <f t="shared" si="40"/>
        <v>427</v>
      </c>
      <c r="AI51" s="9">
        <f t="shared" si="40"/>
        <v>923</v>
      </c>
      <c r="AJ51" s="9">
        <f t="shared" si="40"/>
        <v>1126</v>
      </c>
      <c r="AK51" s="9">
        <f t="shared" si="40"/>
        <v>1122</v>
      </c>
      <c r="AL51" s="9">
        <f t="shared" si="40"/>
        <v>2248</v>
      </c>
      <c r="AM51" s="9">
        <f t="shared" si="40"/>
        <v>530</v>
      </c>
      <c r="AN51" s="9">
        <f t="shared" si="40"/>
        <v>478</v>
      </c>
      <c r="AO51" s="9">
        <f t="shared" si="40"/>
        <v>1008</v>
      </c>
      <c r="AP51" s="9">
        <f t="shared" si="40"/>
        <v>498</v>
      </c>
      <c r="AQ51" s="9">
        <f t="shared" si="40"/>
        <v>458</v>
      </c>
      <c r="AR51" s="9">
        <f t="shared" si="40"/>
        <v>956</v>
      </c>
      <c r="AS51" s="9">
        <f t="shared" si="40"/>
        <v>231</v>
      </c>
      <c r="AT51" s="9">
        <f t="shared" si="40"/>
        <v>189</v>
      </c>
      <c r="AU51" s="9">
        <f t="shared" si="40"/>
        <v>420</v>
      </c>
    </row>
  </sheetData>
  <mergeCells count="17">
    <mergeCell ref="AG4:AI4"/>
    <mergeCell ref="AJ4:AL4"/>
    <mergeCell ref="AM4:AO4"/>
    <mergeCell ref="AP4:AR4"/>
    <mergeCell ref="AS4:AU4"/>
    <mergeCell ref="AD4:AF4"/>
    <mergeCell ref="A4:A5"/>
    <mergeCell ref="B4:B5"/>
    <mergeCell ref="C4:E4"/>
    <mergeCell ref="F4:H4"/>
    <mergeCell ref="I4:K4"/>
    <mergeCell ref="L4:N4"/>
    <mergeCell ref="O4:Q4"/>
    <mergeCell ref="R4:T4"/>
    <mergeCell ref="U4:W4"/>
    <mergeCell ref="X4:Z4"/>
    <mergeCell ref="AA4:AC4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topLeftCell="A10" zoomScale="61" zoomScaleNormal="61" workbookViewId="0">
      <selection activeCell="J35" sqref="J35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1.19921875" style="2" bestFit="1" customWidth="1"/>
    <col min="4" max="4" width="13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6.8984375" style="2" bestFit="1" customWidth="1"/>
    <col min="27" max="27" width="10.3984375" style="2" bestFit="1" customWidth="1"/>
    <col min="28" max="28" width="13.19921875" style="2" bestFit="1" customWidth="1"/>
    <col min="29" max="29" width="8.09765625" style="2" bestFit="1" customWidth="1"/>
    <col min="30" max="30" width="10.3984375" style="2" bestFit="1" customWidth="1"/>
    <col min="31" max="31" width="13.19921875" style="2" bestFit="1" customWidth="1"/>
    <col min="32" max="32" width="6.8984375" style="2" bestFit="1" customWidth="1"/>
    <col min="33" max="33" width="10.3984375" style="2" bestFit="1" customWidth="1"/>
    <col min="34" max="34" width="13.19921875" style="2" bestFit="1" customWidth="1"/>
    <col min="35" max="35" width="6.8984375" style="2" bestFit="1" customWidth="1"/>
    <col min="36" max="16384" width="8" style="2"/>
  </cols>
  <sheetData>
    <row r="1" spans="1:35">
      <c r="A1" s="22" t="s">
        <v>205</v>
      </c>
    </row>
    <row r="2" spans="1:35">
      <c r="A2" s="22" t="s">
        <v>204</v>
      </c>
    </row>
    <row r="4" spans="1:35">
      <c r="A4" s="26" t="s">
        <v>0</v>
      </c>
      <c r="B4" s="26" t="s">
        <v>1</v>
      </c>
      <c r="C4" s="28" t="s">
        <v>62</v>
      </c>
      <c r="D4" s="29"/>
      <c r="E4" s="29"/>
      <c r="F4" s="25" t="s">
        <v>63</v>
      </c>
      <c r="G4" s="25"/>
      <c r="H4" s="25"/>
      <c r="I4" s="25" t="s">
        <v>64</v>
      </c>
      <c r="J4" s="25"/>
      <c r="K4" s="25"/>
      <c r="L4" s="25" t="s">
        <v>65</v>
      </c>
      <c r="M4" s="25"/>
      <c r="N4" s="25"/>
      <c r="O4" s="25" t="s">
        <v>66</v>
      </c>
      <c r="P4" s="25"/>
      <c r="Q4" s="25"/>
      <c r="R4" s="25" t="s">
        <v>67</v>
      </c>
      <c r="S4" s="25"/>
      <c r="T4" s="25"/>
      <c r="U4" s="25" t="s">
        <v>68</v>
      </c>
      <c r="V4" s="25"/>
      <c r="W4" s="25"/>
      <c r="X4" s="25" t="s">
        <v>69</v>
      </c>
      <c r="Y4" s="25"/>
      <c r="Z4" s="25"/>
      <c r="AA4" s="25" t="s">
        <v>70</v>
      </c>
      <c r="AB4" s="25"/>
      <c r="AC4" s="25"/>
      <c r="AD4" s="25" t="s">
        <v>71</v>
      </c>
      <c r="AE4" s="25"/>
      <c r="AF4" s="25"/>
      <c r="AG4" s="25" t="s">
        <v>72</v>
      </c>
      <c r="AH4" s="25"/>
      <c r="AI4" s="25"/>
    </row>
    <row r="5" spans="1:35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  <c r="AA5" s="1" t="s">
        <v>13</v>
      </c>
      <c r="AB5" s="1" t="s">
        <v>14</v>
      </c>
      <c r="AC5" s="1" t="s">
        <v>15</v>
      </c>
      <c r="AD5" s="1" t="s">
        <v>13</v>
      </c>
      <c r="AE5" s="1" t="s">
        <v>14</v>
      </c>
      <c r="AF5" s="1" t="s">
        <v>15</v>
      </c>
      <c r="AG5" s="1" t="s">
        <v>13</v>
      </c>
      <c r="AH5" s="1" t="s">
        <v>14</v>
      </c>
      <c r="AI5" s="1" t="s">
        <v>15</v>
      </c>
    </row>
    <row r="6" spans="1:35">
      <c r="A6" s="5">
        <v>1</v>
      </c>
      <c r="B6" s="6" t="s">
        <v>16</v>
      </c>
      <c r="C6" s="7">
        <f>F6+I6+L6+O6+R6+U6+X6+AA6+AD6+AG6</f>
        <v>0</v>
      </c>
      <c r="D6" s="7">
        <f>G6+J6+M6+P6+S6+V6+Y6+AB6+AE6+AH6</f>
        <v>158</v>
      </c>
      <c r="E6" s="8">
        <f>SUM(C6:D6)</f>
        <v>158</v>
      </c>
      <c r="F6" s="9">
        <v>0</v>
      </c>
      <c r="G6" s="9">
        <v>23</v>
      </c>
      <c r="H6" s="9">
        <f>SUM(F6:G6)</f>
        <v>23</v>
      </c>
      <c r="I6" s="9">
        <v>0</v>
      </c>
      <c r="J6" s="9">
        <v>17</v>
      </c>
      <c r="K6" s="9">
        <f>SUM(I6:J6)</f>
        <v>17</v>
      </c>
      <c r="L6" s="9">
        <v>0</v>
      </c>
      <c r="M6" s="9">
        <v>19</v>
      </c>
      <c r="N6" s="9">
        <f>SUM(L6:M6)</f>
        <v>19</v>
      </c>
      <c r="O6" s="9">
        <v>0</v>
      </c>
      <c r="P6" s="9">
        <v>24</v>
      </c>
      <c r="Q6" s="9">
        <f>SUM(O6:P6)</f>
        <v>24</v>
      </c>
      <c r="R6" s="9">
        <v>0</v>
      </c>
      <c r="S6" s="9">
        <v>17</v>
      </c>
      <c r="T6" s="9">
        <f>SUM(R6:S6)</f>
        <v>17</v>
      </c>
      <c r="U6" s="9">
        <v>0</v>
      </c>
      <c r="V6" s="9">
        <v>24</v>
      </c>
      <c r="W6" s="9">
        <f t="shared" ref="W6:W7" si="0">SUM(U6:V6)</f>
        <v>24</v>
      </c>
      <c r="X6" s="9">
        <v>0</v>
      </c>
      <c r="Y6" s="9">
        <v>9</v>
      </c>
      <c r="Z6" s="9">
        <f>SUM(X6:Y6)</f>
        <v>9</v>
      </c>
      <c r="AA6" s="9">
        <v>0</v>
      </c>
      <c r="AB6" s="9">
        <v>9</v>
      </c>
      <c r="AC6" s="9">
        <f>SUM(AA6:AB6)</f>
        <v>9</v>
      </c>
      <c r="AD6" s="9">
        <v>0</v>
      </c>
      <c r="AE6" s="9">
        <v>10</v>
      </c>
      <c r="AF6" s="9">
        <f>SUM(AD6:AE6)</f>
        <v>10</v>
      </c>
      <c r="AG6" s="9">
        <v>0</v>
      </c>
      <c r="AH6" s="9">
        <v>6</v>
      </c>
      <c r="AI6" s="9">
        <f>SUM(AG6:AH6)</f>
        <v>6</v>
      </c>
    </row>
    <row r="7" spans="1:35">
      <c r="A7" s="5">
        <v>2</v>
      </c>
      <c r="B7" s="10" t="s">
        <v>17</v>
      </c>
      <c r="C7" s="7">
        <f t="shared" ref="C7:E51" si="1">F7+I7+L7+O7+R7+U7+X7+AA7+AD7+AG7</f>
        <v>0</v>
      </c>
      <c r="D7" s="7">
        <f t="shared" si="1"/>
        <v>156</v>
      </c>
      <c r="E7" s="11">
        <f>SUM(C7:D7)</f>
        <v>156</v>
      </c>
      <c r="F7" s="9">
        <v>0</v>
      </c>
      <c r="G7" s="9">
        <v>22</v>
      </c>
      <c r="H7" s="9">
        <f t="shared" ref="H7:H50" si="2">SUM(F7:G7)</f>
        <v>22</v>
      </c>
      <c r="I7" s="9">
        <v>0</v>
      </c>
      <c r="J7" s="9">
        <v>17</v>
      </c>
      <c r="K7" s="9">
        <f t="shared" ref="K7:K46" si="3">SUM(I7:J7)</f>
        <v>17</v>
      </c>
      <c r="L7" s="9">
        <v>0</v>
      </c>
      <c r="M7" s="9">
        <v>19</v>
      </c>
      <c r="N7" s="9">
        <f t="shared" ref="N7:N46" si="4">SUM(L7:M7)</f>
        <v>19</v>
      </c>
      <c r="O7" s="9">
        <v>0</v>
      </c>
      <c r="P7" s="9">
        <v>24</v>
      </c>
      <c r="Q7" s="9">
        <f t="shared" ref="Q7:Q46" si="5">SUM(O7:P7)</f>
        <v>24</v>
      </c>
      <c r="R7" s="9">
        <v>0</v>
      </c>
      <c r="S7" s="9">
        <v>17</v>
      </c>
      <c r="T7" s="9">
        <f t="shared" ref="T7:T46" si="6">SUM(R7:S7)</f>
        <v>17</v>
      </c>
      <c r="U7" s="9">
        <v>0</v>
      </c>
      <c r="V7" s="9">
        <v>23</v>
      </c>
      <c r="W7" s="9">
        <f t="shared" si="0"/>
        <v>23</v>
      </c>
      <c r="X7" s="9">
        <v>0</v>
      </c>
      <c r="Y7" s="9">
        <v>9</v>
      </c>
      <c r="Z7" s="9">
        <f t="shared" ref="Z7:Z46" si="7">SUM(X7:Y7)</f>
        <v>9</v>
      </c>
      <c r="AA7" s="9">
        <v>0</v>
      </c>
      <c r="AB7" s="9">
        <v>9</v>
      </c>
      <c r="AC7" s="9">
        <f t="shared" ref="AC7:AC46" si="8">SUM(AA7:AB7)</f>
        <v>9</v>
      </c>
      <c r="AD7" s="9">
        <v>0</v>
      </c>
      <c r="AE7" s="9">
        <v>10</v>
      </c>
      <c r="AF7" s="9">
        <f t="shared" ref="AF7:AF46" si="9">SUM(AD7:AE7)</f>
        <v>10</v>
      </c>
      <c r="AG7" s="9">
        <v>0</v>
      </c>
      <c r="AH7" s="9">
        <v>6</v>
      </c>
      <c r="AI7" s="9">
        <f t="shared" ref="AI7:AI46" si="10">SUM(AG7:AH7)</f>
        <v>6</v>
      </c>
    </row>
    <row r="8" spans="1:35">
      <c r="A8" s="5">
        <v>3</v>
      </c>
      <c r="B8" s="13" t="s">
        <v>18</v>
      </c>
      <c r="C8" s="7">
        <f t="shared" si="1"/>
        <v>0</v>
      </c>
      <c r="D8" s="7">
        <f t="shared" si="1"/>
        <v>0</v>
      </c>
      <c r="E8" s="12">
        <f t="shared" si="1"/>
        <v>146</v>
      </c>
      <c r="F8" s="9">
        <v>0</v>
      </c>
      <c r="G8" s="9">
        <v>0</v>
      </c>
      <c r="H8" s="9">
        <v>21</v>
      </c>
      <c r="I8" s="9">
        <v>0</v>
      </c>
      <c r="J8" s="9">
        <v>0</v>
      </c>
      <c r="K8" s="9">
        <v>16</v>
      </c>
      <c r="L8" s="9">
        <v>0</v>
      </c>
      <c r="M8" s="9">
        <v>0</v>
      </c>
      <c r="N8" s="9">
        <v>18</v>
      </c>
      <c r="O8" s="9">
        <v>0</v>
      </c>
      <c r="P8" s="9">
        <v>0</v>
      </c>
      <c r="Q8" s="9">
        <v>23</v>
      </c>
      <c r="R8" s="9">
        <v>0</v>
      </c>
      <c r="S8" s="9">
        <v>0</v>
      </c>
      <c r="T8" s="9">
        <v>16</v>
      </c>
      <c r="U8" s="9">
        <v>0</v>
      </c>
      <c r="V8" s="9">
        <v>0</v>
      </c>
      <c r="W8" s="9">
        <v>22</v>
      </c>
      <c r="X8" s="9">
        <v>0</v>
      </c>
      <c r="Y8" s="9">
        <v>0</v>
      </c>
      <c r="Z8" s="9">
        <v>8</v>
      </c>
      <c r="AA8" s="9">
        <v>0</v>
      </c>
      <c r="AB8" s="9">
        <v>0</v>
      </c>
      <c r="AC8" s="9">
        <v>8</v>
      </c>
      <c r="AD8" s="9">
        <v>0</v>
      </c>
      <c r="AE8" s="9">
        <v>0</v>
      </c>
      <c r="AF8" s="9">
        <v>9</v>
      </c>
      <c r="AG8" s="9">
        <v>0</v>
      </c>
      <c r="AH8" s="9">
        <v>0</v>
      </c>
      <c r="AI8" s="9">
        <v>5</v>
      </c>
    </row>
    <row r="9" spans="1:35">
      <c r="A9" s="5">
        <v>4</v>
      </c>
      <c r="B9" s="13" t="s">
        <v>19</v>
      </c>
      <c r="C9" s="7">
        <f t="shared" si="1"/>
        <v>70</v>
      </c>
      <c r="D9" s="7">
        <f t="shared" si="1"/>
        <v>73</v>
      </c>
      <c r="E9" s="11">
        <f>SUM(C9:D9)</f>
        <v>143</v>
      </c>
      <c r="F9" s="9">
        <v>10</v>
      </c>
      <c r="G9" s="9">
        <v>10</v>
      </c>
      <c r="H9" s="9">
        <f t="shared" si="2"/>
        <v>20</v>
      </c>
      <c r="I9" s="9">
        <v>8</v>
      </c>
      <c r="J9" s="9">
        <v>8</v>
      </c>
      <c r="K9" s="9">
        <f t="shared" si="3"/>
        <v>16</v>
      </c>
      <c r="L9" s="9">
        <v>9</v>
      </c>
      <c r="M9" s="9">
        <v>9</v>
      </c>
      <c r="N9" s="9">
        <f t="shared" si="4"/>
        <v>18</v>
      </c>
      <c r="O9" s="9">
        <v>10</v>
      </c>
      <c r="P9" s="9">
        <v>11</v>
      </c>
      <c r="Q9" s="9">
        <f t="shared" si="5"/>
        <v>21</v>
      </c>
      <c r="R9" s="9">
        <v>8</v>
      </c>
      <c r="S9" s="9">
        <v>8</v>
      </c>
      <c r="T9" s="9">
        <f t="shared" si="6"/>
        <v>16</v>
      </c>
      <c r="U9" s="9">
        <v>10</v>
      </c>
      <c r="V9" s="9">
        <v>11</v>
      </c>
      <c r="W9" s="9">
        <f t="shared" ref="W9:W46" si="11">SUM(U9:V9)</f>
        <v>21</v>
      </c>
      <c r="X9" s="9">
        <v>4</v>
      </c>
      <c r="Y9" s="9">
        <v>4</v>
      </c>
      <c r="Z9" s="9">
        <f t="shared" si="7"/>
        <v>8</v>
      </c>
      <c r="AA9" s="9">
        <v>4</v>
      </c>
      <c r="AB9" s="9">
        <v>4</v>
      </c>
      <c r="AC9" s="9">
        <f t="shared" si="8"/>
        <v>8</v>
      </c>
      <c r="AD9" s="9">
        <v>4</v>
      </c>
      <c r="AE9" s="9">
        <v>5</v>
      </c>
      <c r="AF9" s="9">
        <f t="shared" si="9"/>
        <v>9</v>
      </c>
      <c r="AG9" s="9">
        <v>3</v>
      </c>
      <c r="AH9" s="9">
        <v>3</v>
      </c>
      <c r="AI9" s="9">
        <f t="shared" si="10"/>
        <v>6</v>
      </c>
    </row>
    <row r="10" spans="1:35">
      <c r="A10" s="5">
        <v>5</v>
      </c>
      <c r="B10" s="13" t="s">
        <v>20</v>
      </c>
      <c r="C10" s="7">
        <f t="shared" si="1"/>
        <v>37</v>
      </c>
      <c r="D10" s="7">
        <f t="shared" si="1"/>
        <v>38</v>
      </c>
      <c r="E10" s="11">
        <f>SUM(C10:D10)</f>
        <v>75</v>
      </c>
      <c r="F10" s="9">
        <v>6</v>
      </c>
      <c r="G10" s="9">
        <v>6</v>
      </c>
      <c r="H10" s="9">
        <f t="shared" si="2"/>
        <v>12</v>
      </c>
      <c r="I10" s="9">
        <v>4</v>
      </c>
      <c r="J10" s="9">
        <v>4</v>
      </c>
      <c r="K10" s="9">
        <f t="shared" si="3"/>
        <v>8</v>
      </c>
      <c r="L10" s="9">
        <v>5</v>
      </c>
      <c r="M10" s="9">
        <v>5</v>
      </c>
      <c r="N10" s="9">
        <f t="shared" si="4"/>
        <v>10</v>
      </c>
      <c r="O10" s="9">
        <v>5</v>
      </c>
      <c r="P10" s="9">
        <v>6</v>
      </c>
      <c r="Q10" s="9">
        <f t="shared" si="5"/>
        <v>11</v>
      </c>
      <c r="R10" s="9">
        <v>4</v>
      </c>
      <c r="S10" s="9">
        <v>4</v>
      </c>
      <c r="T10" s="9">
        <f t="shared" si="6"/>
        <v>8</v>
      </c>
      <c r="U10" s="9">
        <v>6</v>
      </c>
      <c r="V10" s="9">
        <v>6</v>
      </c>
      <c r="W10" s="9">
        <f t="shared" si="11"/>
        <v>12</v>
      </c>
      <c r="X10" s="9">
        <v>2</v>
      </c>
      <c r="Y10" s="9">
        <v>2</v>
      </c>
      <c r="Z10" s="9">
        <f t="shared" si="7"/>
        <v>4</v>
      </c>
      <c r="AA10" s="9">
        <v>2</v>
      </c>
      <c r="AB10" s="9">
        <v>2</v>
      </c>
      <c r="AC10" s="9">
        <f t="shared" si="8"/>
        <v>4</v>
      </c>
      <c r="AD10" s="9">
        <v>2</v>
      </c>
      <c r="AE10" s="9">
        <v>2</v>
      </c>
      <c r="AF10" s="9">
        <f t="shared" si="9"/>
        <v>4</v>
      </c>
      <c r="AG10" s="9">
        <v>1</v>
      </c>
      <c r="AH10" s="9">
        <v>1</v>
      </c>
      <c r="AI10" s="9">
        <f t="shared" si="10"/>
        <v>2</v>
      </c>
    </row>
    <row r="11" spans="1:35">
      <c r="A11" s="5">
        <v>6</v>
      </c>
      <c r="B11" s="13" t="s">
        <v>21</v>
      </c>
      <c r="C11" s="7">
        <f t="shared" si="1"/>
        <v>11</v>
      </c>
      <c r="D11" s="7">
        <f t="shared" si="1"/>
        <v>12</v>
      </c>
      <c r="E11" s="11">
        <f t="shared" ref="E11:E50" si="12">SUM(C11:D11)</f>
        <v>23</v>
      </c>
      <c r="F11" s="9">
        <v>2</v>
      </c>
      <c r="G11" s="9">
        <v>2</v>
      </c>
      <c r="H11" s="9">
        <f t="shared" si="2"/>
        <v>4</v>
      </c>
      <c r="I11" s="9">
        <v>1</v>
      </c>
      <c r="J11" s="9">
        <v>1</v>
      </c>
      <c r="K11" s="9">
        <f t="shared" si="3"/>
        <v>2</v>
      </c>
      <c r="L11" s="9">
        <v>1</v>
      </c>
      <c r="M11" s="9">
        <v>1</v>
      </c>
      <c r="N11" s="9">
        <f t="shared" si="4"/>
        <v>2</v>
      </c>
      <c r="O11" s="9">
        <v>1</v>
      </c>
      <c r="P11" s="9">
        <v>2</v>
      </c>
      <c r="Q11" s="9">
        <f t="shared" si="5"/>
        <v>3</v>
      </c>
      <c r="R11" s="9">
        <v>1</v>
      </c>
      <c r="S11" s="9">
        <v>1</v>
      </c>
      <c r="T11" s="9">
        <f t="shared" si="6"/>
        <v>2</v>
      </c>
      <c r="U11" s="9">
        <v>2</v>
      </c>
      <c r="V11" s="9">
        <v>2</v>
      </c>
      <c r="W11" s="9">
        <f t="shared" si="11"/>
        <v>4</v>
      </c>
      <c r="X11" s="9">
        <v>1</v>
      </c>
      <c r="Y11" s="9">
        <v>1</v>
      </c>
      <c r="Z11" s="9">
        <f t="shared" si="7"/>
        <v>2</v>
      </c>
      <c r="AA11" s="9">
        <v>1</v>
      </c>
      <c r="AB11" s="9">
        <v>1</v>
      </c>
      <c r="AC11" s="9">
        <f t="shared" si="8"/>
        <v>2</v>
      </c>
      <c r="AD11" s="9">
        <v>1</v>
      </c>
      <c r="AE11" s="9">
        <v>1</v>
      </c>
      <c r="AF11" s="9">
        <f t="shared" si="9"/>
        <v>2</v>
      </c>
      <c r="AG11" s="9">
        <v>0</v>
      </c>
      <c r="AH11" s="9">
        <v>0</v>
      </c>
      <c r="AI11" s="9">
        <f t="shared" si="10"/>
        <v>0</v>
      </c>
    </row>
    <row r="12" spans="1:35">
      <c r="A12" s="5">
        <v>7</v>
      </c>
      <c r="B12" s="13" t="s">
        <v>22</v>
      </c>
      <c r="C12" s="7">
        <f t="shared" si="1"/>
        <v>137</v>
      </c>
      <c r="D12" s="7">
        <f t="shared" si="1"/>
        <v>143</v>
      </c>
      <c r="E12" s="11">
        <f t="shared" si="12"/>
        <v>280</v>
      </c>
      <c r="F12" s="9">
        <v>20</v>
      </c>
      <c r="G12" s="9">
        <v>21</v>
      </c>
      <c r="H12" s="9">
        <f t="shared" si="2"/>
        <v>41</v>
      </c>
      <c r="I12" s="9">
        <v>16</v>
      </c>
      <c r="J12" s="9">
        <v>15</v>
      </c>
      <c r="K12" s="9">
        <f t="shared" si="3"/>
        <v>31</v>
      </c>
      <c r="L12" s="9">
        <v>17</v>
      </c>
      <c r="M12" s="9">
        <v>18</v>
      </c>
      <c r="N12" s="9">
        <f t="shared" si="4"/>
        <v>35</v>
      </c>
      <c r="O12" s="9">
        <v>20</v>
      </c>
      <c r="P12" s="9">
        <v>22</v>
      </c>
      <c r="Q12" s="9">
        <f t="shared" si="5"/>
        <v>42</v>
      </c>
      <c r="R12" s="9">
        <v>15</v>
      </c>
      <c r="S12" s="9">
        <v>15</v>
      </c>
      <c r="T12" s="9">
        <f t="shared" si="6"/>
        <v>30</v>
      </c>
      <c r="U12" s="9">
        <v>21</v>
      </c>
      <c r="V12" s="9">
        <v>22</v>
      </c>
      <c r="W12" s="9">
        <f t="shared" si="11"/>
        <v>43</v>
      </c>
      <c r="X12" s="9">
        <v>7</v>
      </c>
      <c r="Y12" s="9">
        <v>8</v>
      </c>
      <c r="Z12" s="9">
        <f t="shared" si="7"/>
        <v>15</v>
      </c>
      <c r="AA12" s="9">
        <v>8</v>
      </c>
      <c r="AB12" s="9">
        <v>8</v>
      </c>
      <c r="AC12" s="9">
        <f t="shared" si="8"/>
        <v>16</v>
      </c>
      <c r="AD12" s="9">
        <v>8</v>
      </c>
      <c r="AE12" s="9">
        <v>9</v>
      </c>
      <c r="AF12" s="9">
        <f t="shared" si="9"/>
        <v>17</v>
      </c>
      <c r="AG12" s="9">
        <v>5</v>
      </c>
      <c r="AH12" s="9">
        <v>5</v>
      </c>
      <c r="AI12" s="9">
        <f t="shared" si="10"/>
        <v>10</v>
      </c>
    </row>
    <row r="13" spans="1:35">
      <c r="A13" s="5">
        <v>8</v>
      </c>
      <c r="B13" s="13" t="s">
        <v>23</v>
      </c>
      <c r="C13" s="7">
        <f t="shared" si="1"/>
        <v>210</v>
      </c>
      <c r="D13" s="7">
        <f t="shared" si="1"/>
        <v>216</v>
      </c>
      <c r="E13" s="11">
        <f t="shared" si="12"/>
        <v>426</v>
      </c>
      <c r="F13" s="9">
        <v>31</v>
      </c>
      <c r="G13" s="9">
        <v>31</v>
      </c>
      <c r="H13" s="9">
        <f t="shared" si="2"/>
        <v>62</v>
      </c>
      <c r="I13" s="9">
        <v>24</v>
      </c>
      <c r="J13" s="9">
        <v>23</v>
      </c>
      <c r="K13" s="9">
        <f t="shared" si="3"/>
        <v>47</v>
      </c>
      <c r="L13" s="9">
        <v>26</v>
      </c>
      <c r="M13" s="9">
        <v>27</v>
      </c>
      <c r="N13" s="9">
        <f t="shared" si="4"/>
        <v>53</v>
      </c>
      <c r="O13" s="9">
        <v>30</v>
      </c>
      <c r="P13" s="9">
        <v>33</v>
      </c>
      <c r="Q13" s="9">
        <f t="shared" si="5"/>
        <v>63</v>
      </c>
      <c r="R13" s="9">
        <v>23</v>
      </c>
      <c r="S13" s="9">
        <v>23</v>
      </c>
      <c r="T13" s="9">
        <f t="shared" si="6"/>
        <v>46</v>
      </c>
      <c r="U13" s="9">
        <v>32</v>
      </c>
      <c r="V13" s="9">
        <v>33</v>
      </c>
      <c r="W13" s="9">
        <f t="shared" si="11"/>
        <v>65</v>
      </c>
      <c r="X13" s="9">
        <v>11</v>
      </c>
      <c r="Y13" s="9">
        <v>12</v>
      </c>
      <c r="Z13" s="9">
        <f t="shared" si="7"/>
        <v>23</v>
      </c>
      <c r="AA13" s="9">
        <v>12</v>
      </c>
      <c r="AB13" s="9">
        <v>12</v>
      </c>
      <c r="AC13" s="9">
        <f t="shared" si="8"/>
        <v>24</v>
      </c>
      <c r="AD13" s="9">
        <v>13</v>
      </c>
      <c r="AE13" s="9">
        <v>14</v>
      </c>
      <c r="AF13" s="9">
        <f t="shared" si="9"/>
        <v>27</v>
      </c>
      <c r="AG13" s="9">
        <v>8</v>
      </c>
      <c r="AH13" s="9">
        <v>8</v>
      </c>
      <c r="AI13" s="9">
        <f t="shared" si="10"/>
        <v>16</v>
      </c>
    </row>
    <row r="14" spans="1:35">
      <c r="A14" s="5">
        <v>9</v>
      </c>
      <c r="B14" s="13" t="s">
        <v>24</v>
      </c>
      <c r="C14" s="7">
        <f t="shared" si="1"/>
        <v>353</v>
      </c>
      <c r="D14" s="7">
        <f t="shared" si="1"/>
        <v>362</v>
      </c>
      <c r="E14" s="11">
        <f t="shared" si="12"/>
        <v>715</v>
      </c>
      <c r="F14" s="9">
        <v>52</v>
      </c>
      <c r="G14" s="9">
        <v>52</v>
      </c>
      <c r="H14" s="9">
        <f t="shared" si="2"/>
        <v>104</v>
      </c>
      <c r="I14" s="9">
        <v>40</v>
      </c>
      <c r="J14" s="9">
        <v>39</v>
      </c>
      <c r="K14" s="9">
        <f t="shared" si="3"/>
        <v>79</v>
      </c>
      <c r="L14" s="9">
        <v>44</v>
      </c>
      <c r="M14" s="9">
        <v>45</v>
      </c>
      <c r="N14" s="9">
        <f t="shared" si="4"/>
        <v>89</v>
      </c>
      <c r="O14" s="9">
        <v>51</v>
      </c>
      <c r="P14" s="9">
        <v>55</v>
      </c>
      <c r="Q14" s="9">
        <f t="shared" si="5"/>
        <v>106</v>
      </c>
      <c r="R14" s="9">
        <v>39</v>
      </c>
      <c r="S14" s="9">
        <v>39</v>
      </c>
      <c r="T14" s="9">
        <f t="shared" si="6"/>
        <v>78</v>
      </c>
      <c r="U14" s="9">
        <v>54</v>
      </c>
      <c r="V14" s="9">
        <v>55</v>
      </c>
      <c r="W14" s="9">
        <f t="shared" si="11"/>
        <v>109</v>
      </c>
      <c r="X14" s="9">
        <v>19</v>
      </c>
      <c r="Y14" s="9">
        <v>20</v>
      </c>
      <c r="Z14" s="9">
        <f t="shared" si="7"/>
        <v>39</v>
      </c>
      <c r="AA14" s="9">
        <v>20</v>
      </c>
      <c r="AB14" s="9">
        <v>21</v>
      </c>
      <c r="AC14" s="9">
        <f t="shared" si="8"/>
        <v>41</v>
      </c>
      <c r="AD14" s="9">
        <v>21</v>
      </c>
      <c r="AE14" s="9">
        <v>23</v>
      </c>
      <c r="AF14" s="9">
        <f t="shared" si="9"/>
        <v>44</v>
      </c>
      <c r="AG14" s="9">
        <v>13</v>
      </c>
      <c r="AH14" s="9">
        <v>13</v>
      </c>
      <c r="AI14" s="9">
        <f t="shared" si="10"/>
        <v>26</v>
      </c>
    </row>
    <row r="15" spans="1:35">
      <c r="A15" s="5">
        <v>10</v>
      </c>
      <c r="B15" s="13" t="s">
        <v>25</v>
      </c>
      <c r="C15" s="7">
        <f t="shared" si="1"/>
        <v>285</v>
      </c>
      <c r="D15" s="7">
        <f t="shared" si="1"/>
        <v>292</v>
      </c>
      <c r="E15" s="11">
        <f t="shared" si="12"/>
        <v>577</v>
      </c>
      <c r="F15" s="9">
        <v>42</v>
      </c>
      <c r="G15" s="9">
        <v>42</v>
      </c>
      <c r="H15" s="9">
        <f t="shared" si="2"/>
        <v>84</v>
      </c>
      <c r="I15" s="9">
        <v>33</v>
      </c>
      <c r="J15" s="9">
        <v>31</v>
      </c>
      <c r="K15" s="9">
        <f t="shared" si="3"/>
        <v>64</v>
      </c>
      <c r="L15" s="9">
        <v>36</v>
      </c>
      <c r="M15" s="9">
        <v>36</v>
      </c>
      <c r="N15" s="9">
        <f t="shared" si="4"/>
        <v>72</v>
      </c>
      <c r="O15" s="9">
        <v>41</v>
      </c>
      <c r="P15" s="9">
        <v>45</v>
      </c>
      <c r="Q15" s="9">
        <f t="shared" si="5"/>
        <v>86</v>
      </c>
      <c r="R15" s="9">
        <v>31</v>
      </c>
      <c r="S15" s="9">
        <v>31</v>
      </c>
      <c r="T15" s="9">
        <f t="shared" si="6"/>
        <v>62</v>
      </c>
      <c r="U15" s="9">
        <v>43</v>
      </c>
      <c r="V15" s="9">
        <v>44</v>
      </c>
      <c r="W15" s="9">
        <f t="shared" si="11"/>
        <v>87</v>
      </c>
      <c r="X15" s="9">
        <v>15</v>
      </c>
      <c r="Y15" s="9">
        <v>16</v>
      </c>
      <c r="Z15" s="9">
        <f t="shared" si="7"/>
        <v>31</v>
      </c>
      <c r="AA15" s="9">
        <v>16</v>
      </c>
      <c r="AB15" s="9">
        <v>17</v>
      </c>
      <c r="AC15" s="9">
        <f t="shared" si="8"/>
        <v>33</v>
      </c>
      <c r="AD15" s="9">
        <v>17</v>
      </c>
      <c r="AE15" s="9">
        <v>19</v>
      </c>
      <c r="AF15" s="9">
        <f t="shared" si="9"/>
        <v>36</v>
      </c>
      <c r="AG15" s="9">
        <v>11</v>
      </c>
      <c r="AH15" s="9">
        <v>11</v>
      </c>
      <c r="AI15" s="9">
        <f t="shared" si="10"/>
        <v>22</v>
      </c>
    </row>
    <row r="16" spans="1:35">
      <c r="A16" s="5">
        <v>11</v>
      </c>
      <c r="B16" s="13" t="s">
        <v>26</v>
      </c>
      <c r="C16" s="7">
        <f t="shared" si="1"/>
        <v>149</v>
      </c>
      <c r="D16" s="7">
        <f t="shared" si="1"/>
        <v>150</v>
      </c>
      <c r="E16" s="11">
        <f t="shared" si="12"/>
        <v>299</v>
      </c>
      <c r="F16" s="9">
        <v>22</v>
      </c>
      <c r="G16" s="9">
        <v>22</v>
      </c>
      <c r="H16" s="9">
        <f t="shared" si="2"/>
        <v>44</v>
      </c>
      <c r="I16" s="9">
        <v>17</v>
      </c>
      <c r="J16" s="9">
        <v>16</v>
      </c>
      <c r="K16" s="9">
        <f t="shared" si="3"/>
        <v>33</v>
      </c>
      <c r="L16" s="9">
        <v>19</v>
      </c>
      <c r="M16" s="9">
        <v>18</v>
      </c>
      <c r="N16" s="9">
        <f t="shared" si="4"/>
        <v>37</v>
      </c>
      <c r="O16" s="9">
        <v>21</v>
      </c>
      <c r="P16" s="9">
        <v>23</v>
      </c>
      <c r="Q16" s="9">
        <f t="shared" si="5"/>
        <v>44</v>
      </c>
      <c r="R16" s="9">
        <v>16</v>
      </c>
      <c r="S16" s="9">
        <v>16</v>
      </c>
      <c r="T16" s="9">
        <f t="shared" si="6"/>
        <v>32</v>
      </c>
      <c r="U16" s="9">
        <v>23</v>
      </c>
      <c r="V16" s="9">
        <v>23</v>
      </c>
      <c r="W16" s="9">
        <f t="shared" si="11"/>
        <v>46</v>
      </c>
      <c r="X16" s="9">
        <v>8</v>
      </c>
      <c r="Y16" s="9">
        <v>8</v>
      </c>
      <c r="Z16" s="9">
        <f t="shared" si="7"/>
        <v>16</v>
      </c>
      <c r="AA16" s="9">
        <v>8</v>
      </c>
      <c r="AB16" s="9">
        <v>9</v>
      </c>
      <c r="AC16" s="9">
        <f t="shared" si="8"/>
        <v>17</v>
      </c>
      <c r="AD16" s="9">
        <v>9</v>
      </c>
      <c r="AE16" s="9">
        <v>10</v>
      </c>
      <c r="AF16" s="9">
        <f t="shared" si="9"/>
        <v>19</v>
      </c>
      <c r="AG16" s="9">
        <v>6</v>
      </c>
      <c r="AH16" s="9">
        <v>5</v>
      </c>
      <c r="AI16" s="9">
        <f t="shared" si="10"/>
        <v>11</v>
      </c>
    </row>
    <row r="17" spans="1:35">
      <c r="A17" s="5">
        <v>12</v>
      </c>
      <c r="B17" s="13" t="s">
        <v>27</v>
      </c>
      <c r="C17" s="7">
        <f t="shared" si="1"/>
        <v>75</v>
      </c>
      <c r="D17" s="7">
        <f t="shared" si="1"/>
        <v>74</v>
      </c>
      <c r="E17" s="11">
        <f t="shared" si="12"/>
        <v>149</v>
      </c>
      <c r="F17" s="9">
        <v>11</v>
      </c>
      <c r="G17" s="9">
        <v>11</v>
      </c>
      <c r="H17" s="9">
        <f t="shared" si="2"/>
        <v>22</v>
      </c>
      <c r="I17" s="9">
        <v>9</v>
      </c>
      <c r="J17" s="9">
        <v>8</v>
      </c>
      <c r="K17" s="9">
        <f t="shared" si="3"/>
        <v>17</v>
      </c>
      <c r="L17" s="9">
        <v>9</v>
      </c>
      <c r="M17" s="9">
        <v>9</v>
      </c>
      <c r="N17" s="9">
        <f t="shared" si="4"/>
        <v>18</v>
      </c>
      <c r="O17" s="9">
        <v>11</v>
      </c>
      <c r="P17" s="9">
        <v>11</v>
      </c>
      <c r="Q17" s="9">
        <f t="shared" si="5"/>
        <v>22</v>
      </c>
      <c r="R17" s="9">
        <v>8</v>
      </c>
      <c r="S17" s="9">
        <v>8</v>
      </c>
      <c r="T17" s="9">
        <f t="shared" si="6"/>
        <v>16</v>
      </c>
      <c r="U17" s="9">
        <v>11</v>
      </c>
      <c r="V17" s="9">
        <v>11</v>
      </c>
      <c r="W17" s="9">
        <f t="shared" si="11"/>
        <v>22</v>
      </c>
      <c r="X17" s="9">
        <v>4</v>
      </c>
      <c r="Y17" s="9">
        <v>4</v>
      </c>
      <c r="Z17" s="9">
        <f t="shared" si="7"/>
        <v>8</v>
      </c>
      <c r="AA17" s="9">
        <v>4</v>
      </c>
      <c r="AB17" s="9">
        <v>4</v>
      </c>
      <c r="AC17" s="9">
        <f t="shared" si="8"/>
        <v>8</v>
      </c>
      <c r="AD17" s="9">
        <v>5</v>
      </c>
      <c r="AE17" s="9">
        <v>5</v>
      </c>
      <c r="AF17" s="9">
        <f t="shared" si="9"/>
        <v>10</v>
      </c>
      <c r="AG17" s="9">
        <v>3</v>
      </c>
      <c r="AH17" s="9">
        <v>3</v>
      </c>
      <c r="AI17" s="9">
        <f t="shared" si="10"/>
        <v>6</v>
      </c>
    </row>
    <row r="18" spans="1:35">
      <c r="A18" s="5">
        <v>13</v>
      </c>
      <c r="B18" s="13" t="s">
        <v>28</v>
      </c>
      <c r="C18" s="7">
        <f t="shared" si="1"/>
        <v>76</v>
      </c>
      <c r="D18" s="7">
        <f t="shared" si="1"/>
        <v>75</v>
      </c>
      <c r="E18" s="11">
        <f t="shared" si="12"/>
        <v>151</v>
      </c>
      <c r="F18" s="9">
        <v>11</v>
      </c>
      <c r="G18" s="9">
        <v>11</v>
      </c>
      <c r="H18" s="9">
        <f t="shared" si="2"/>
        <v>22</v>
      </c>
      <c r="I18" s="9">
        <v>9</v>
      </c>
      <c r="J18" s="9">
        <v>8</v>
      </c>
      <c r="K18" s="9">
        <f t="shared" si="3"/>
        <v>17</v>
      </c>
      <c r="L18" s="9">
        <v>9</v>
      </c>
      <c r="M18" s="9">
        <v>9</v>
      </c>
      <c r="N18" s="9">
        <f t="shared" si="4"/>
        <v>18</v>
      </c>
      <c r="O18" s="9">
        <v>11</v>
      </c>
      <c r="P18" s="9">
        <v>12</v>
      </c>
      <c r="Q18" s="9">
        <f t="shared" si="5"/>
        <v>23</v>
      </c>
      <c r="R18" s="9">
        <v>8</v>
      </c>
      <c r="S18" s="9">
        <v>8</v>
      </c>
      <c r="T18" s="9">
        <f t="shared" si="6"/>
        <v>16</v>
      </c>
      <c r="U18" s="9">
        <v>12</v>
      </c>
      <c r="V18" s="9">
        <v>11</v>
      </c>
      <c r="W18" s="9">
        <f t="shared" si="11"/>
        <v>23</v>
      </c>
      <c r="X18" s="9">
        <v>4</v>
      </c>
      <c r="Y18" s="9">
        <v>4</v>
      </c>
      <c r="Z18" s="9">
        <f t="shared" si="7"/>
        <v>8</v>
      </c>
      <c r="AA18" s="9">
        <v>4</v>
      </c>
      <c r="AB18" s="9">
        <v>4</v>
      </c>
      <c r="AC18" s="9">
        <f t="shared" si="8"/>
        <v>8</v>
      </c>
      <c r="AD18" s="9">
        <v>5</v>
      </c>
      <c r="AE18" s="9">
        <v>5</v>
      </c>
      <c r="AF18" s="9">
        <f t="shared" si="9"/>
        <v>10</v>
      </c>
      <c r="AG18" s="9">
        <v>3</v>
      </c>
      <c r="AH18" s="9">
        <v>3</v>
      </c>
      <c r="AI18" s="9">
        <f t="shared" si="10"/>
        <v>6</v>
      </c>
    </row>
    <row r="19" spans="1:35">
      <c r="A19" s="5">
        <v>14</v>
      </c>
      <c r="B19" s="13" t="s">
        <v>29</v>
      </c>
      <c r="C19" s="7">
        <f t="shared" si="1"/>
        <v>77</v>
      </c>
      <c r="D19" s="7">
        <f t="shared" si="1"/>
        <v>75</v>
      </c>
      <c r="E19" s="11">
        <f t="shared" si="12"/>
        <v>152</v>
      </c>
      <c r="F19" s="9">
        <v>11</v>
      </c>
      <c r="G19" s="9">
        <v>11</v>
      </c>
      <c r="H19" s="9">
        <f t="shared" si="2"/>
        <v>22</v>
      </c>
      <c r="I19" s="9">
        <v>9</v>
      </c>
      <c r="J19" s="9">
        <v>8</v>
      </c>
      <c r="K19" s="9">
        <f t="shared" si="3"/>
        <v>17</v>
      </c>
      <c r="L19" s="9">
        <v>10</v>
      </c>
      <c r="M19" s="9">
        <v>9</v>
      </c>
      <c r="N19" s="9">
        <f t="shared" si="4"/>
        <v>19</v>
      </c>
      <c r="O19" s="9">
        <v>11</v>
      </c>
      <c r="P19" s="9">
        <v>12</v>
      </c>
      <c r="Q19" s="9">
        <f t="shared" si="5"/>
        <v>23</v>
      </c>
      <c r="R19" s="9">
        <v>8</v>
      </c>
      <c r="S19" s="9">
        <v>8</v>
      </c>
      <c r="T19" s="9">
        <f t="shared" si="6"/>
        <v>16</v>
      </c>
      <c r="U19" s="9">
        <v>12</v>
      </c>
      <c r="V19" s="9">
        <v>11</v>
      </c>
      <c r="W19" s="9">
        <f t="shared" si="11"/>
        <v>23</v>
      </c>
      <c r="X19" s="9">
        <v>4</v>
      </c>
      <c r="Y19" s="9">
        <v>4</v>
      </c>
      <c r="Z19" s="9">
        <f t="shared" si="7"/>
        <v>8</v>
      </c>
      <c r="AA19" s="9">
        <v>4</v>
      </c>
      <c r="AB19" s="9">
        <v>4</v>
      </c>
      <c r="AC19" s="9">
        <f t="shared" si="8"/>
        <v>8</v>
      </c>
      <c r="AD19" s="9">
        <v>5</v>
      </c>
      <c r="AE19" s="9">
        <v>5</v>
      </c>
      <c r="AF19" s="9">
        <f t="shared" si="9"/>
        <v>10</v>
      </c>
      <c r="AG19" s="9">
        <v>3</v>
      </c>
      <c r="AH19" s="9">
        <v>3</v>
      </c>
      <c r="AI19" s="9">
        <f t="shared" si="10"/>
        <v>6</v>
      </c>
    </row>
    <row r="20" spans="1:35">
      <c r="A20" s="5">
        <v>15</v>
      </c>
      <c r="B20" s="13" t="s">
        <v>30</v>
      </c>
      <c r="C20" s="7">
        <f t="shared" si="1"/>
        <v>77</v>
      </c>
      <c r="D20" s="7">
        <f t="shared" si="1"/>
        <v>77</v>
      </c>
      <c r="E20" s="11">
        <f t="shared" si="12"/>
        <v>154</v>
      </c>
      <c r="F20" s="9">
        <v>11</v>
      </c>
      <c r="G20" s="9">
        <v>11</v>
      </c>
      <c r="H20" s="9">
        <f t="shared" si="2"/>
        <v>22</v>
      </c>
      <c r="I20" s="9">
        <v>9</v>
      </c>
      <c r="J20" s="9">
        <v>8</v>
      </c>
      <c r="K20" s="9">
        <f t="shared" si="3"/>
        <v>17</v>
      </c>
      <c r="L20" s="9">
        <v>10</v>
      </c>
      <c r="M20" s="9">
        <v>10</v>
      </c>
      <c r="N20" s="9">
        <f t="shared" si="4"/>
        <v>20</v>
      </c>
      <c r="O20" s="9">
        <v>11</v>
      </c>
      <c r="P20" s="9">
        <v>12</v>
      </c>
      <c r="Q20" s="9">
        <f t="shared" si="5"/>
        <v>23</v>
      </c>
      <c r="R20" s="9">
        <v>8</v>
      </c>
      <c r="S20" s="9">
        <v>8</v>
      </c>
      <c r="T20" s="9">
        <f t="shared" si="6"/>
        <v>16</v>
      </c>
      <c r="U20" s="9">
        <v>12</v>
      </c>
      <c r="V20" s="9">
        <v>12</v>
      </c>
      <c r="W20" s="9">
        <f t="shared" si="11"/>
        <v>24</v>
      </c>
      <c r="X20" s="9">
        <v>4</v>
      </c>
      <c r="Y20" s="9">
        <v>4</v>
      </c>
      <c r="Z20" s="9">
        <f t="shared" si="7"/>
        <v>8</v>
      </c>
      <c r="AA20" s="9">
        <v>4</v>
      </c>
      <c r="AB20" s="9">
        <v>4</v>
      </c>
      <c r="AC20" s="9">
        <f t="shared" si="8"/>
        <v>8</v>
      </c>
      <c r="AD20" s="9">
        <v>5</v>
      </c>
      <c r="AE20" s="9">
        <v>5</v>
      </c>
      <c r="AF20" s="9">
        <f t="shared" si="9"/>
        <v>10</v>
      </c>
      <c r="AG20" s="9">
        <v>3</v>
      </c>
      <c r="AH20" s="9">
        <v>3</v>
      </c>
      <c r="AI20" s="9">
        <f t="shared" si="10"/>
        <v>6</v>
      </c>
    </row>
    <row r="21" spans="1:35">
      <c r="A21" s="5">
        <v>16</v>
      </c>
      <c r="B21" s="13" t="s">
        <v>31</v>
      </c>
      <c r="C21" s="7">
        <f t="shared" si="1"/>
        <v>77</v>
      </c>
      <c r="D21" s="7">
        <f t="shared" si="1"/>
        <v>77</v>
      </c>
      <c r="E21" s="11">
        <f t="shared" si="12"/>
        <v>154</v>
      </c>
      <c r="F21" s="9">
        <v>11</v>
      </c>
      <c r="G21" s="9">
        <v>11</v>
      </c>
      <c r="H21" s="9">
        <f t="shared" si="2"/>
        <v>22</v>
      </c>
      <c r="I21" s="9">
        <v>9</v>
      </c>
      <c r="J21" s="9">
        <v>8</v>
      </c>
      <c r="K21" s="9">
        <f t="shared" si="3"/>
        <v>17</v>
      </c>
      <c r="L21" s="9">
        <v>10</v>
      </c>
      <c r="M21" s="9">
        <v>10</v>
      </c>
      <c r="N21" s="9">
        <f t="shared" si="4"/>
        <v>20</v>
      </c>
      <c r="O21" s="9">
        <v>11</v>
      </c>
      <c r="P21" s="9">
        <v>12</v>
      </c>
      <c r="Q21" s="9">
        <f t="shared" si="5"/>
        <v>23</v>
      </c>
      <c r="R21" s="9">
        <v>8</v>
      </c>
      <c r="S21" s="9">
        <v>8</v>
      </c>
      <c r="T21" s="9">
        <f t="shared" si="6"/>
        <v>16</v>
      </c>
      <c r="U21" s="9">
        <v>12</v>
      </c>
      <c r="V21" s="9">
        <v>12</v>
      </c>
      <c r="W21" s="9">
        <f t="shared" si="11"/>
        <v>24</v>
      </c>
      <c r="X21" s="9">
        <v>4</v>
      </c>
      <c r="Y21" s="9">
        <v>4</v>
      </c>
      <c r="Z21" s="9">
        <f t="shared" si="7"/>
        <v>8</v>
      </c>
      <c r="AA21" s="9">
        <v>4</v>
      </c>
      <c r="AB21" s="9">
        <v>4</v>
      </c>
      <c r="AC21" s="9">
        <f t="shared" si="8"/>
        <v>8</v>
      </c>
      <c r="AD21" s="9">
        <v>5</v>
      </c>
      <c r="AE21" s="9">
        <v>5</v>
      </c>
      <c r="AF21" s="9">
        <f t="shared" si="9"/>
        <v>10</v>
      </c>
      <c r="AG21" s="9">
        <v>3</v>
      </c>
      <c r="AH21" s="9">
        <v>3</v>
      </c>
      <c r="AI21" s="9">
        <f t="shared" si="10"/>
        <v>6</v>
      </c>
    </row>
    <row r="22" spans="1:35">
      <c r="A22" s="5">
        <v>17</v>
      </c>
      <c r="B22" s="13" t="s">
        <v>32</v>
      </c>
      <c r="C22" s="7">
        <f t="shared" si="1"/>
        <v>77</v>
      </c>
      <c r="D22" s="7">
        <f t="shared" si="1"/>
        <v>77</v>
      </c>
      <c r="E22" s="11">
        <f t="shared" si="12"/>
        <v>154</v>
      </c>
      <c r="F22" s="9">
        <v>11</v>
      </c>
      <c r="G22" s="9">
        <v>11</v>
      </c>
      <c r="H22" s="9">
        <f t="shared" si="2"/>
        <v>22</v>
      </c>
      <c r="I22" s="9">
        <v>9</v>
      </c>
      <c r="J22" s="9">
        <v>8</v>
      </c>
      <c r="K22" s="9">
        <f t="shared" si="3"/>
        <v>17</v>
      </c>
      <c r="L22" s="9">
        <v>10</v>
      </c>
      <c r="M22" s="9">
        <v>10</v>
      </c>
      <c r="N22" s="9">
        <f t="shared" si="4"/>
        <v>20</v>
      </c>
      <c r="O22" s="9">
        <v>11</v>
      </c>
      <c r="P22" s="9">
        <v>12</v>
      </c>
      <c r="Q22" s="9">
        <f t="shared" si="5"/>
        <v>23</v>
      </c>
      <c r="R22" s="9">
        <v>8</v>
      </c>
      <c r="S22" s="9">
        <v>8</v>
      </c>
      <c r="T22" s="9">
        <f t="shared" si="6"/>
        <v>16</v>
      </c>
      <c r="U22" s="9">
        <v>12</v>
      </c>
      <c r="V22" s="9">
        <v>12</v>
      </c>
      <c r="W22" s="9">
        <f t="shared" si="11"/>
        <v>24</v>
      </c>
      <c r="X22" s="9">
        <v>4</v>
      </c>
      <c r="Y22" s="9">
        <v>4</v>
      </c>
      <c r="Z22" s="9">
        <f t="shared" si="7"/>
        <v>8</v>
      </c>
      <c r="AA22" s="9">
        <v>4</v>
      </c>
      <c r="AB22" s="9">
        <v>4</v>
      </c>
      <c r="AC22" s="9">
        <f t="shared" si="8"/>
        <v>8</v>
      </c>
      <c r="AD22" s="9">
        <v>5</v>
      </c>
      <c r="AE22" s="9">
        <v>5</v>
      </c>
      <c r="AF22" s="9">
        <f t="shared" si="9"/>
        <v>10</v>
      </c>
      <c r="AG22" s="9">
        <v>3</v>
      </c>
      <c r="AH22" s="9">
        <v>3</v>
      </c>
      <c r="AI22" s="9">
        <f t="shared" si="10"/>
        <v>6</v>
      </c>
    </row>
    <row r="23" spans="1:35">
      <c r="A23" s="5">
        <v>18</v>
      </c>
      <c r="B23" s="13" t="s">
        <v>33</v>
      </c>
      <c r="C23" s="7">
        <f t="shared" si="1"/>
        <v>841</v>
      </c>
      <c r="D23" s="7">
        <f t="shared" si="1"/>
        <v>835</v>
      </c>
      <c r="E23" s="11">
        <f>SUM(C23:D23)</f>
        <v>1676</v>
      </c>
      <c r="F23" s="9">
        <v>124</v>
      </c>
      <c r="G23" s="9">
        <v>121</v>
      </c>
      <c r="H23" s="9">
        <f t="shared" si="2"/>
        <v>245</v>
      </c>
      <c r="I23" s="9">
        <v>96</v>
      </c>
      <c r="J23" s="9">
        <v>90</v>
      </c>
      <c r="K23" s="9">
        <f t="shared" si="3"/>
        <v>186</v>
      </c>
      <c r="L23" s="9">
        <v>105</v>
      </c>
      <c r="M23" s="9">
        <v>103</v>
      </c>
      <c r="N23" s="9">
        <f t="shared" si="4"/>
        <v>208</v>
      </c>
      <c r="O23" s="9">
        <v>121</v>
      </c>
      <c r="P23" s="9">
        <v>127</v>
      </c>
      <c r="Q23" s="9">
        <f t="shared" si="5"/>
        <v>248</v>
      </c>
      <c r="R23" s="9">
        <v>92</v>
      </c>
      <c r="S23" s="9">
        <v>89</v>
      </c>
      <c r="T23" s="9">
        <f t="shared" si="6"/>
        <v>181</v>
      </c>
      <c r="U23" s="9">
        <v>128</v>
      </c>
      <c r="V23" s="9">
        <v>126</v>
      </c>
      <c r="W23" s="9">
        <f t="shared" si="11"/>
        <v>254</v>
      </c>
      <c r="X23" s="9">
        <v>45</v>
      </c>
      <c r="Y23" s="9">
        <v>46</v>
      </c>
      <c r="Z23" s="9">
        <f t="shared" si="7"/>
        <v>91</v>
      </c>
      <c r="AA23" s="9">
        <v>47</v>
      </c>
      <c r="AB23" s="9">
        <v>48</v>
      </c>
      <c r="AC23" s="9">
        <f t="shared" si="8"/>
        <v>95</v>
      </c>
      <c r="AD23" s="9">
        <v>51</v>
      </c>
      <c r="AE23" s="9">
        <v>54</v>
      </c>
      <c r="AF23" s="9">
        <f t="shared" si="9"/>
        <v>105</v>
      </c>
      <c r="AG23" s="9">
        <v>32</v>
      </c>
      <c r="AH23" s="9">
        <v>31</v>
      </c>
      <c r="AI23" s="9">
        <f t="shared" si="10"/>
        <v>63</v>
      </c>
    </row>
    <row r="24" spans="1:35">
      <c r="A24" s="5">
        <v>19</v>
      </c>
      <c r="B24" s="13" t="s">
        <v>34</v>
      </c>
      <c r="C24" s="7">
        <f t="shared" si="1"/>
        <v>689</v>
      </c>
      <c r="D24" s="7">
        <f t="shared" si="1"/>
        <v>686</v>
      </c>
      <c r="E24" s="11">
        <f>SUM(C24:D24)</f>
        <v>1375</v>
      </c>
      <c r="F24" s="9">
        <v>101</v>
      </c>
      <c r="G24" s="9">
        <v>99</v>
      </c>
      <c r="H24" s="9">
        <f t="shared" si="2"/>
        <v>200</v>
      </c>
      <c r="I24" s="9">
        <v>79</v>
      </c>
      <c r="J24" s="9">
        <v>74</v>
      </c>
      <c r="K24" s="9">
        <f t="shared" si="3"/>
        <v>153</v>
      </c>
      <c r="L24" s="9">
        <v>86</v>
      </c>
      <c r="M24" s="9">
        <v>85</v>
      </c>
      <c r="N24" s="9">
        <f t="shared" si="4"/>
        <v>171</v>
      </c>
      <c r="O24" s="9">
        <v>99</v>
      </c>
      <c r="P24" s="9">
        <v>105</v>
      </c>
      <c r="Q24" s="9">
        <f t="shared" si="5"/>
        <v>204</v>
      </c>
      <c r="R24" s="9">
        <v>76</v>
      </c>
      <c r="S24" s="9">
        <v>73</v>
      </c>
      <c r="T24" s="9">
        <f t="shared" si="6"/>
        <v>149</v>
      </c>
      <c r="U24" s="9">
        <v>105</v>
      </c>
      <c r="V24" s="9">
        <v>104</v>
      </c>
      <c r="W24" s="9">
        <f t="shared" si="11"/>
        <v>209</v>
      </c>
      <c r="X24" s="9">
        <v>37</v>
      </c>
      <c r="Y24" s="9">
        <v>38</v>
      </c>
      <c r="Z24" s="9">
        <f t="shared" si="7"/>
        <v>75</v>
      </c>
      <c r="AA24" s="9">
        <v>38</v>
      </c>
      <c r="AB24" s="9">
        <v>39</v>
      </c>
      <c r="AC24" s="9">
        <f t="shared" si="8"/>
        <v>77</v>
      </c>
      <c r="AD24" s="9">
        <v>42</v>
      </c>
      <c r="AE24" s="9">
        <v>44</v>
      </c>
      <c r="AF24" s="9">
        <f t="shared" si="9"/>
        <v>86</v>
      </c>
      <c r="AG24" s="9">
        <v>26</v>
      </c>
      <c r="AH24" s="9">
        <v>25</v>
      </c>
      <c r="AI24" s="9">
        <f t="shared" si="10"/>
        <v>51</v>
      </c>
    </row>
    <row r="25" spans="1:35">
      <c r="A25" s="5">
        <v>20</v>
      </c>
      <c r="B25" s="13" t="s">
        <v>35</v>
      </c>
      <c r="C25" s="7">
        <f t="shared" si="1"/>
        <v>612</v>
      </c>
      <c r="D25" s="7">
        <f t="shared" si="1"/>
        <v>608</v>
      </c>
      <c r="E25" s="11">
        <f t="shared" si="12"/>
        <v>1220</v>
      </c>
      <c r="F25" s="9">
        <v>90</v>
      </c>
      <c r="G25" s="9">
        <v>88</v>
      </c>
      <c r="H25" s="9">
        <f t="shared" si="2"/>
        <v>178</v>
      </c>
      <c r="I25" s="9">
        <v>70</v>
      </c>
      <c r="J25" s="9">
        <v>65</v>
      </c>
      <c r="K25" s="9">
        <f t="shared" si="3"/>
        <v>135</v>
      </c>
      <c r="L25" s="9">
        <v>77</v>
      </c>
      <c r="M25" s="9">
        <v>75</v>
      </c>
      <c r="N25" s="9">
        <f t="shared" si="4"/>
        <v>152</v>
      </c>
      <c r="O25" s="9">
        <v>88</v>
      </c>
      <c r="P25" s="9">
        <v>93</v>
      </c>
      <c r="Q25" s="9">
        <f t="shared" si="5"/>
        <v>181</v>
      </c>
      <c r="R25" s="9">
        <v>67</v>
      </c>
      <c r="S25" s="9">
        <v>65</v>
      </c>
      <c r="T25" s="9">
        <f t="shared" si="6"/>
        <v>132</v>
      </c>
      <c r="U25" s="9">
        <v>93</v>
      </c>
      <c r="V25" s="9">
        <v>92</v>
      </c>
      <c r="W25" s="9">
        <f t="shared" si="11"/>
        <v>185</v>
      </c>
      <c r="X25" s="9">
        <v>33</v>
      </c>
      <c r="Y25" s="9">
        <v>34</v>
      </c>
      <c r="Z25" s="9">
        <f t="shared" si="7"/>
        <v>67</v>
      </c>
      <c r="AA25" s="9">
        <v>34</v>
      </c>
      <c r="AB25" s="9">
        <v>35</v>
      </c>
      <c r="AC25" s="9">
        <f t="shared" si="8"/>
        <v>69</v>
      </c>
      <c r="AD25" s="9">
        <v>37</v>
      </c>
      <c r="AE25" s="9">
        <v>39</v>
      </c>
      <c r="AF25" s="9">
        <f t="shared" si="9"/>
        <v>76</v>
      </c>
      <c r="AG25" s="9">
        <v>23</v>
      </c>
      <c r="AH25" s="9">
        <v>22</v>
      </c>
      <c r="AI25" s="9">
        <f t="shared" si="10"/>
        <v>45</v>
      </c>
    </row>
    <row r="26" spans="1:35">
      <c r="A26" s="5">
        <v>21</v>
      </c>
      <c r="B26" s="13" t="s">
        <v>36</v>
      </c>
      <c r="C26" s="7">
        <f t="shared" si="1"/>
        <v>230</v>
      </c>
      <c r="D26" s="7">
        <f t="shared" si="1"/>
        <v>230</v>
      </c>
      <c r="E26" s="11">
        <f t="shared" si="12"/>
        <v>460</v>
      </c>
      <c r="F26" s="9">
        <v>34</v>
      </c>
      <c r="G26" s="9">
        <v>33</v>
      </c>
      <c r="H26" s="9">
        <f t="shared" si="2"/>
        <v>67</v>
      </c>
      <c r="I26" s="9">
        <v>26</v>
      </c>
      <c r="J26" s="9">
        <v>25</v>
      </c>
      <c r="K26" s="9">
        <f t="shared" si="3"/>
        <v>51</v>
      </c>
      <c r="L26" s="9">
        <v>29</v>
      </c>
      <c r="M26" s="9">
        <v>28</v>
      </c>
      <c r="N26" s="9">
        <f t="shared" si="4"/>
        <v>57</v>
      </c>
      <c r="O26" s="9">
        <v>33</v>
      </c>
      <c r="P26" s="9">
        <v>35</v>
      </c>
      <c r="Q26" s="9">
        <f t="shared" si="5"/>
        <v>68</v>
      </c>
      <c r="R26" s="9">
        <v>25</v>
      </c>
      <c r="S26" s="9">
        <v>25</v>
      </c>
      <c r="T26" s="9">
        <f t="shared" si="6"/>
        <v>50</v>
      </c>
      <c r="U26" s="9">
        <v>35</v>
      </c>
      <c r="V26" s="9">
        <v>35</v>
      </c>
      <c r="W26" s="9">
        <f t="shared" si="11"/>
        <v>70</v>
      </c>
      <c r="X26" s="9">
        <v>12</v>
      </c>
      <c r="Y26" s="9">
        <v>13</v>
      </c>
      <c r="Z26" s="9">
        <f t="shared" si="7"/>
        <v>25</v>
      </c>
      <c r="AA26" s="9">
        <v>13</v>
      </c>
      <c r="AB26" s="9">
        <v>13</v>
      </c>
      <c r="AC26" s="9">
        <f t="shared" si="8"/>
        <v>26</v>
      </c>
      <c r="AD26" s="9">
        <v>14</v>
      </c>
      <c r="AE26" s="9">
        <v>15</v>
      </c>
      <c r="AF26" s="9">
        <f t="shared" si="9"/>
        <v>29</v>
      </c>
      <c r="AG26" s="9">
        <v>9</v>
      </c>
      <c r="AH26" s="9">
        <v>8</v>
      </c>
      <c r="AI26" s="9">
        <f t="shared" si="10"/>
        <v>17</v>
      </c>
    </row>
    <row r="27" spans="1:35">
      <c r="A27" s="5">
        <v>22</v>
      </c>
      <c r="B27" s="13" t="s">
        <v>37</v>
      </c>
      <c r="C27" s="7">
        <f t="shared" si="1"/>
        <v>77</v>
      </c>
      <c r="D27" s="7">
        <f t="shared" si="1"/>
        <v>77</v>
      </c>
      <c r="E27" s="11">
        <f t="shared" si="12"/>
        <v>154</v>
      </c>
      <c r="F27" s="9">
        <v>11</v>
      </c>
      <c r="G27" s="9">
        <v>11</v>
      </c>
      <c r="H27" s="9">
        <f t="shared" si="2"/>
        <v>22</v>
      </c>
      <c r="I27" s="9">
        <v>9</v>
      </c>
      <c r="J27" s="9">
        <v>8</v>
      </c>
      <c r="K27" s="9">
        <f t="shared" si="3"/>
        <v>17</v>
      </c>
      <c r="L27" s="9">
        <v>10</v>
      </c>
      <c r="M27" s="9">
        <v>10</v>
      </c>
      <c r="N27" s="9">
        <f t="shared" si="4"/>
        <v>20</v>
      </c>
      <c r="O27" s="9">
        <v>11</v>
      </c>
      <c r="P27" s="9">
        <v>12</v>
      </c>
      <c r="Q27" s="9">
        <f t="shared" si="5"/>
        <v>23</v>
      </c>
      <c r="R27" s="9">
        <v>8</v>
      </c>
      <c r="S27" s="9">
        <v>8</v>
      </c>
      <c r="T27" s="9">
        <f t="shared" si="6"/>
        <v>16</v>
      </c>
      <c r="U27" s="9">
        <v>12</v>
      </c>
      <c r="V27" s="9">
        <v>12</v>
      </c>
      <c r="W27" s="9">
        <f t="shared" si="11"/>
        <v>24</v>
      </c>
      <c r="X27" s="9">
        <v>4</v>
      </c>
      <c r="Y27" s="9">
        <v>4</v>
      </c>
      <c r="Z27" s="9">
        <f t="shared" si="7"/>
        <v>8</v>
      </c>
      <c r="AA27" s="9">
        <v>4</v>
      </c>
      <c r="AB27" s="9">
        <v>4</v>
      </c>
      <c r="AC27" s="9">
        <f t="shared" si="8"/>
        <v>8</v>
      </c>
      <c r="AD27" s="9">
        <v>5</v>
      </c>
      <c r="AE27" s="9">
        <v>5</v>
      </c>
      <c r="AF27" s="9">
        <f t="shared" si="9"/>
        <v>10</v>
      </c>
      <c r="AG27" s="9">
        <v>3</v>
      </c>
      <c r="AH27" s="9">
        <v>3</v>
      </c>
      <c r="AI27" s="9">
        <f t="shared" si="10"/>
        <v>6</v>
      </c>
    </row>
    <row r="28" spans="1:35">
      <c r="A28" s="5">
        <v>23</v>
      </c>
      <c r="B28" s="13" t="s">
        <v>38</v>
      </c>
      <c r="C28" s="7">
        <f t="shared" si="1"/>
        <v>231</v>
      </c>
      <c r="D28" s="7">
        <f t="shared" si="1"/>
        <v>223</v>
      </c>
      <c r="E28" s="11">
        <f t="shared" si="12"/>
        <v>454</v>
      </c>
      <c r="F28" s="9">
        <f t="shared" ref="F28:AI28" si="13">F30-F26</f>
        <v>34</v>
      </c>
      <c r="G28" s="9">
        <f t="shared" si="13"/>
        <v>33</v>
      </c>
      <c r="H28" s="9">
        <f t="shared" si="13"/>
        <v>67</v>
      </c>
      <c r="I28" s="9">
        <f t="shared" si="13"/>
        <v>27</v>
      </c>
      <c r="J28" s="9">
        <f t="shared" si="13"/>
        <v>24</v>
      </c>
      <c r="K28" s="9">
        <f t="shared" si="13"/>
        <v>51</v>
      </c>
      <c r="L28" s="9">
        <f t="shared" si="13"/>
        <v>29</v>
      </c>
      <c r="M28" s="9">
        <f t="shared" si="13"/>
        <v>28</v>
      </c>
      <c r="N28" s="9">
        <f t="shared" si="13"/>
        <v>57</v>
      </c>
      <c r="O28" s="9">
        <f t="shared" si="13"/>
        <v>33</v>
      </c>
      <c r="P28" s="9">
        <f t="shared" si="13"/>
        <v>34</v>
      </c>
      <c r="Q28" s="9">
        <f t="shared" si="13"/>
        <v>67</v>
      </c>
      <c r="R28" s="9">
        <f t="shared" si="13"/>
        <v>26</v>
      </c>
      <c r="S28" s="9">
        <f t="shared" si="13"/>
        <v>23</v>
      </c>
      <c r="T28" s="9">
        <f t="shared" si="13"/>
        <v>49</v>
      </c>
      <c r="U28" s="9">
        <f t="shared" si="13"/>
        <v>35</v>
      </c>
      <c r="V28" s="9">
        <f t="shared" si="13"/>
        <v>33</v>
      </c>
      <c r="W28" s="9">
        <f t="shared" si="13"/>
        <v>68</v>
      </c>
      <c r="X28" s="9">
        <f t="shared" si="13"/>
        <v>13</v>
      </c>
      <c r="Y28" s="9">
        <f t="shared" si="13"/>
        <v>12</v>
      </c>
      <c r="Z28" s="9">
        <f t="shared" si="13"/>
        <v>25</v>
      </c>
      <c r="AA28" s="9">
        <f t="shared" si="13"/>
        <v>12</v>
      </c>
      <c r="AB28" s="9">
        <f t="shared" si="13"/>
        <v>13</v>
      </c>
      <c r="AC28" s="9">
        <f t="shared" si="13"/>
        <v>25</v>
      </c>
      <c r="AD28" s="9">
        <f t="shared" si="13"/>
        <v>14</v>
      </c>
      <c r="AE28" s="9">
        <f t="shared" si="13"/>
        <v>14</v>
      </c>
      <c r="AF28" s="9">
        <f t="shared" si="13"/>
        <v>28</v>
      </c>
      <c r="AG28" s="9">
        <f t="shared" si="13"/>
        <v>8</v>
      </c>
      <c r="AH28" s="9">
        <f t="shared" si="13"/>
        <v>9</v>
      </c>
      <c r="AI28" s="9">
        <f t="shared" si="13"/>
        <v>17</v>
      </c>
    </row>
    <row r="29" spans="1:35">
      <c r="A29" s="5">
        <v>24</v>
      </c>
      <c r="B29" s="13" t="s">
        <v>39</v>
      </c>
      <c r="C29" s="7">
        <f t="shared" si="1"/>
        <v>75</v>
      </c>
      <c r="D29" s="7">
        <f t="shared" si="1"/>
        <v>76</v>
      </c>
      <c r="E29" s="11">
        <f t="shared" si="12"/>
        <v>151</v>
      </c>
      <c r="F29" s="9">
        <v>11</v>
      </c>
      <c r="G29" s="9">
        <v>11</v>
      </c>
      <c r="H29" s="9">
        <f t="shared" si="2"/>
        <v>22</v>
      </c>
      <c r="I29" s="9">
        <v>9</v>
      </c>
      <c r="J29" s="9">
        <v>8</v>
      </c>
      <c r="K29" s="9">
        <f t="shared" si="3"/>
        <v>17</v>
      </c>
      <c r="L29" s="9">
        <v>9</v>
      </c>
      <c r="M29" s="9">
        <v>9</v>
      </c>
      <c r="N29" s="9">
        <f t="shared" si="4"/>
        <v>18</v>
      </c>
      <c r="O29" s="9">
        <v>11</v>
      </c>
      <c r="P29" s="9">
        <v>12</v>
      </c>
      <c r="Q29" s="9">
        <f t="shared" si="5"/>
        <v>23</v>
      </c>
      <c r="R29" s="9">
        <v>8</v>
      </c>
      <c r="S29" s="9">
        <v>8</v>
      </c>
      <c r="T29" s="9">
        <f t="shared" si="6"/>
        <v>16</v>
      </c>
      <c r="U29" s="9">
        <v>11</v>
      </c>
      <c r="V29" s="9">
        <v>12</v>
      </c>
      <c r="W29" s="9">
        <f t="shared" si="11"/>
        <v>23</v>
      </c>
      <c r="X29" s="9">
        <v>4</v>
      </c>
      <c r="Y29" s="9">
        <v>4</v>
      </c>
      <c r="Z29" s="9">
        <f t="shared" si="7"/>
        <v>8</v>
      </c>
      <c r="AA29" s="9">
        <v>4</v>
      </c>
      <c r="AB29" s="9">
        <v>4</v>
      </c>
      <c r="AC29" s="9">
        <f t="shared" si="8"/>
        <v>8</v>
      </c>
      <c r="AD29" s="9">
        <v>5</v>
      </c>
      <c r="AE29" s="9">
        <v>5</v>
      </c>
      <c r="AF29" s="9">
        <f t="shared" si="9"/>
        <v>10</v>
      </c>
      <c r="AG29" s="9">
        <v>3</v>
      </c>
      <c r="AH29" s="9">
        <v>3</v>
      </c>
      <c r="AI29" s="9">
        <f t="shared" si="10"/>
        <v>6</v>
      </c>
    </row>
    <row r="30" spans="1:35">
      <c r="A30" s="5">
        <v>25</v>
      </c>
      <c r="B30" s="13" t="s">
        <v>40</v>
      </c>
      <c r="C30" s="7">
        <f t="shared" si="1"/>
        <v>461</v>
      </c>
      <c r="D30" s="7">
        <f t="shared" si="1"/>
        <v>453</v>
      </c>
      <c r="E30" s="11">
        <f>SUM(C30:D30)</f>
        <v>914</v>
      </c>
      <c r="F30" s="9">
        <v>68</v>
      </c>
      <c r="G30" s="9">
        <v>66</v>
      </c>
      <c r="H30" s="9">
        <f t="shared" si="2"/>
        <v>134</v>
      </c>
      <c r="I30" s="9">
        <v>53</v>
      </c>
      <c r="J30" s="9">
        <v>49</v>
      </c>
      <c r="K30" s="9">
        <f t="shared" si="3"/>
        <v>102</v>
      </c>
      <c r="L30" s="9">
        <v>58</v>
      </c>
      <c r="M30" s="9">
        <v>56</v>
      </c>
      <c r="N30" s="9">
        <f t="shared" si="4"/>
        <v>114</v>
      </c>
      <c r="O30" s="9">
        <v>66</v>
      </c>
      <c r="P30" s="9">
        <v>69</v>
      </c>
      <c r="Q30" s="9">
        <f t="shared" si="5"/>
        <v>135</v>
      </c>
      <c r="R30" s="9">
        <v>51</v>
      </c>
      <c r="S30" s="9">
        <v>48</v>
      </c>
      <c r="T30" s="9">
        <f t="shared" si="6"/>
        <v>99</v>
      </c>
      <c r="U30" s="9">
        <v>70</v>
      </c>
      <c r="V30" s="9">
        <v>68</v>
      </c>
      <c r="W30" s="9">
        <f t="shared" si="11"/>
        <v>138</v>
      </c>
      <c r="X30" s="9">
        <v>25</v>
      </c>
      <c r="Y30" s="9">
        <v>25</v>
      </c>
      <c r="Z30" s="9">
        <f t="shared" si="7"/>
        <v>50</v>
      </c>
      <c r="AA30" s="9">
        <v>25</v>
      </c>
      <c r="AB30" s="9">
        <v>26</v>
      </c>
      <c r="AC30" s="9">
        <f t="shared" si="8"/>
        <v>51</v>
      </c>
      <c r="AD30" s="9">
        <v>28</v>
      </c>
      <c r="AE30" s="9">
        <v>29</v>
      </c>
      <c r="AF30" s="9">
        <f t="shared" si="9"/>
        <v>57</v>
      </c>
      <c r="AG30" s="9">
        <v>17</v>
      </c>
      <c r="AH30" s="9">
        <v>17</v>
      </c>
      <c r="AI30" s="9">
        <f t="shared" si="10"/>
        <v>34</v>
      </c>
    </row>
    <row r="31" spans="1:35">
      <c r="A31" s="5">
        <v>26</v>
      </c>
      <c r="B31" s="13" t="s">
        <v>41</v>
      </c>
      <c r="C31" s="7">
        <f t="shared" si="1"/>
        <v>1417</v>
      </c>
      <c r="D31" s="7">
        <f t="shared" si="1"/>
        <v>1418</v>
      </c>
      <c r="E31" s="11">
        <f t="shared" si="12"/>
        <v>2835</v>
      </c>
      <c r="F31" s="9">
        <v>209</v>
      </c>
      <c r="G31" s="9">
        <v>205</v>
      </c>
      <c r="H31" s="9">
        <f t="shared" si="2"/>
        <v>414</v>
      </c>
      <c r="I31" s="9">
        <v>162</v>
      </c>
      <c r="J31" s="9">
        <v>153</v>
      </c>
      <c r="K31" s="9">
        <f t="shared" si="3"/>
        <v>315</v>
      </c>
      <c r="L31" s="9">
        <v>177</v>
      </c>
      <c r="M31" s="9">
        <v>176</v>
      </c>
      <c r="N31" s="9">
        <f t="shared" si="4"/>
        <v>353</v>
      </c>
      <c r="O31" s="9">
        <v>203</v>
      </c>
      <c r="P31" s="9">
        <v>217</v>
      </c>
      <c r="Q31" s="9">
        <f t="shared" si="5"/>
        <v>420</v>
      </c>
      <c r="R31" s="9">
        <v>156</v>
      </c>
      <c r="S31" s="9">
        <v>151</v>
      </c>
      <c r="T31" s="9">
        <f t="shared" si="6"/>
        <v>307</v>
      </c>
      <c r="U31" s="9">
        <v>216</v>
      </c>
      <c r="V31" s="9">
        <v>214</v>
      </c>
      <c r="W31" s="9">
        <f t="shared" si="11"/>
        <v>430</v>
      </c>
      <c r="X31" s="9">
        <v>76</v>
      </c>
      <c r="Y31" s="9">
        <v>78</v>
      </c>
      <c r="Z31" s="9">
        <f t="shared" si="7"/>
        <v>154</v>
      </c>
      <c r="AA31" s="9">
        <v>78</v>
      </c>
      <c r="AB31" s="9">
        <v>81</v>
      </c>
      <c r="AC31" s="9">
        <f t="shared" si="8"/>
        <v>159</v>
      </c>
      <c r="AD31" s="9">
        <v>86</v>
      </c>
      <c r="AE31" s="9">
        <v>91</v>
      </c>
      <c r="AF31" s="9">
        <f t="shared" si="9"/>
        <v>177</v>
      </c>
      <c r="AG31" s="9">
        <v>54</v>
      </c>
      <c r="AH31" s="9">
        <v>52</v>
      </c>
      <c r="AI31" s="9">
        <f t="shared" si="10"/>
        <v>106</v>
      </c>
    </row>
    <row r="32" spans="1:35">
      <c r="A32" s="5">
        <v>27</v>
      </c>
      <c r="B32" s="13" t="s">
        <v>42</v>
      </c>
      <c r="C32" s="7">
        <f t="shared" si="1"/>
        <v>2509</v>
      </c>
      <c r="D32" s="7">
        <f t="shared" si="1"/>
        <v>2536</v>
      </c>
      <c r="E32" s="11">
        <f t="shared" si="12"/>
        <v>5045</v>
      </c>
      <c r="F32" s="9">
        <v>369</v>
      </c>
      <c r="G32" s="9">
        <v>367</v>
      </c>
      <c r="H32" s="9">
        <f t="shared" si="2"/>
        <v>736</v>
      </c>
      <c r="I32" s="9">
        <v>288</v>
      </c>
      <c r="J32" s="9">
        <v>273</v>
      </c>
      <c r="K32" s="9">
        <f t="shared" si="3"/>
        <v>561</v>
      </c>
      <c r="L32" s="9">
        <v>314</v>
      </c>
      <c r="M32" s="9">
        <v>314</v>
      </c>
      <c r="N32" s="9">
        <f t="shared" si="4"/>
        <v>628</v>
      </c>
      <c r="O32" s="9">
        <v>360</v>
      </c>
      <c r="P32" s="9">
        <v>387</v>
      </c>
      <c r="Q32" s="9">
        <f t="shared" si="5"/>
        <v>747</v>
      </c>
      <c r="R32" s="9">
        <v>276</v>
      </c>
      <c r="S32" s="9">
        <v>271</v>
      </c>
      <c r="T32" s="9">
        <f t="shared" si="6"/>
        <v>547</v>
      </c>
      <c r="U32" s="9">
        <v>382</v>
      </c>
      <c r="V32" s="9">
        <v>383</v>
      </c>
      <c r="W32" s="9">
        <f t="shared" si="11"/>
        <v>765</v>
      </c>
      <c r="X32" s="9">
        <v>134</v>
      </c>
      <c r="Y32" s="9">
        <v>140</v>
      </c>
      <c r="Z32" s="9">
        <f t="shared" si="7"/>
        <v>274</v>
      </c>
      <c r="AA32" s="9">
        <v>139</v>
      </c>
      <c r="AB32" s="9">
        <v>145</v>
      </c>
      <c r="AC32" s="9">
        <f t="shared" si="8"/>
        <v>284</v>
      </c>
      <c r="AD32" s="9">
        <v>152</v>
      </c>
      <c r="AE32" s="9">
        <v>163</v>
      </c>
      <c r="AF32" s="9">
        <f t="shared" si="9"/>
        <v>315</v>
      </c>
      <c r="AG32" s="9">
        <v>95</v>
      </c>
      <c r="AH32" s="9">
        <v>93</v>
      </c>
      <c r="AI32" s="9">
        <f t="shared" si="10"/>
        <v>188</v>
      </c>
    </row>
    <row r="33" spans="1:35">
      <c r="A33" s="5">
        <v>28</v>
      </c>
      <c r="B33" s="13" t="s">
        <v>43</v>
      </c>
      <c r="C33" s="7">
        <f t="shared" si="1"/>
        <v>225</v>
      </c>
      <c r="D33" s="7">
        <f t="shared" si="1"/>
        <v>238</v>
      </c>
      <c r="E33" s="11">
        <f t="shared" si="12"/>
        <v>463</v>
      </c>
      <c r="F33" s="9">
        <v>33</v>
      </c>
      <c r="G33" s="9">
        <v>34</v>
      </c>
      <c r="H33" s="9">
        <f t="shared" si="2"/>
        <v>67</v>
      </c>
      <c r="I33" s="9">
        <v>26</v>
      </c>
      <c r="J33" s="9">
        <v>26</v>
      </c>
      <c r="K33" s="9">
        <f t="shared" si="3"/>
        <v>52</v>
      </c>
      <c r="L33" s="9">
        <v>28</v>
      </c>
      <c r="M33" s="9">
        <v>30</v>
      </c>
      <c r="N33" s="9">
        <f t="shared" si="4"/>
        <v>58</v>
      </c>
      <c r="O33" s="9">
        <v>32</v>
      </c>
      <c r="P33" s="9">
        <v>36</v>
      </c>
      <c r="Q33" s="9">
        <f t="shared" si="5"/>
        <v>68</v>
      </c>
      <c r="R33" s="9">
        <v>25</v>
      </c>
      <c r="S33" s="9">
        <v>25</v>
      </c>
      <c r="T33" s="9">
        <f t="shared" si="6"/>
        <v>50</v>
      </c>
      <c r="U33" s="9">
        <v>34</v>
      </c>
      <c r="V33" s="9">
        <v>36</v>
      </c>
      <c r="W33" s="9">
        <f t="shared" si="11"/>
        <v>70</v>
      </c>
      <c r="X33" s="9">
        <v>12</v>
      </c>
      <c r="Y33" s="9">
        <v>13</v>
      </c>
      <c r="Z33" s="9">
        <f t="shared" si="7"/>
        <v>25</v>
      </c>
      <c r="AA33" s="9">
        <v>12</v>
      </c>
      <c r="AB33" s="9">
        <v>14</v>
      </c>
      <c r="AC33" s="9">
        <f t="shared" si="8"/>
        <v>26</v>
      </c>
      <c r="AD33" s="9">
        <v>14</v>
      </c>
      <c r="AE33" s="9">
        <v>15</v>
      </c>
      <c r="AF33" s="9">
        <f t="shared" si="9"/>
        <v>29</v>
      </c>
      <c r="AG33" s="9">
        <v>9</v>
      </c>
      <c r="AH33" s="9">
        <v>9</v>
      </c>
      <c r="AI33" s="9">
        <f t="shared" si="10"/>
        <v>18</v>
      </c>
    </row>
    <row r="34" spans="1:35">
      <c r="A34" s="5">
        <v>29</v>
      </c>
      <c r="B34" s="13" t="s">
        <v>44</v>
      </c>
      <c r="C34" s="7">
        <f t="shared" si="1"/>
        <v>893</v>
      </c>
      <c r="D34" s="7">
        <f t="shared" si="1"/>
        <v>885</v>
      </c>
      <c r="E34" s="11">
        <f t="shared" si="12"/>
        <v>1778</v>
      </c>
      <c r="F34" s="9">
        <v>132</v>
      </c>
      <c r="G34" s="9">
        <v>128</v>
      </c>
      <c r="H34" s="9">
        <f t="shared" si="2"/>
        <v>260</v>
      </c>
      <c r="I34" s="9">
        <v>102</v>
      </c>
      <c r="J34" s="9">
        <v>95</v>
      </c>
      <c r="K34" s="9">
        <f t="shared" si="3"/>
        <v>197</v>
      </c>
      <c r="L34" s="9">
        <v>112</v>
      </c>
      <c r="M34" s="9">
        <v>110</v>
      </c>
      <c r="N34" s="9">
        <f t="shared" si="4"/>
        <v>222</v>
      </c>
      <c r="O34" s="9">
        <v>128</v>
      </c>
      <c r="P34" s="9">
        <v>135</v>
      </c>
      <c r="Q34" s="9">
        <f t="shared" si="5"/>
        <v>263</v>
      </c>
      <c r="R34" s="9">
        <v>98</v>
      </c>
      <c r="S34" s="9">
        <v>94</v>
      </c>
      <c r="T34" s="9">
        <f t="shared" si="6"/>
        <v>192</v>
      </c>
      <c r="U34" s="9">
        <v>136</v>
      </c>
      <c r="V34" s="9">
        <v>134</v>
      </c>
      <c r="W34" s="9">
        <f t="shared" si="11"/>
        <v>270</v>
      </c>
      <c r="X34" s="9">
        <v>48</v>
      </c>
      <c r="Y34" s="9">
        <v>49</v>
      </c>
      <c r="Z34" s="9">
        <f t="shared" si="7"/>
        <v>97</v>
      </c>
      <c r="AA34" s="9">
        <v>49</v>
      </c>
      <c r="AB34" s="9">
        <v>51</v>
      </c>
      <c r="AC34" s="9">
        <f t="shared" si="8"/>
        <v>100</v>
      </c>
      <c r="AD34" s="9">
        <v>54</v>
      </c>
      <c r="AE34" s="9">
        <v>57</v>
      </c>
      <c r="AF34" s="9">
        <f t="shared" si="9"/>
        <v>111</v>
      </c>
      <c r="AG34" s="9">
        <v>34</v>
      </c>
      <c r="AH34" s="9">
        <v>32</v>
      </c>
      <c r="AI34" s="9">
        <f t="shared" si="10"/>
        <v>66</v>
      </c>
    </row>
    <row r="35" spans="1:35">
      <c r="A35" s="5">
        <v>30</v>
      </c>
      <c r="B35" s="13" t="s">
        <v>45</v>
      </c>
      <c r="C35" s="7">
        <f t="shared" si="1"/>
        <v>915</v>
      </c>
      <c r="D35" s="7">
        <f t="shared" si="1"/>
        <v>935</v>
      </c>
      <c r="E35" s="11">
        <f t="shared" si="12"/>
        <v>1850</v>
      </c>
      <c r="F35" s="9">
        <v>135</v>
      </c>
      <c r="G35" s="9">
        <v>135</v>
      </c>
      <c r="H35" s="9">
        <f t="shared" si="2"/>
        <v>270</v>
      </c>
      <c r="I35" s="9">
        <v>105</v>
      </c>
      <c r="J35" s="9">
        <v>101</v>
      </c>
      <c r="K35" s="9">
        <f t="shared" si="3"/>
        <v>206</v>
      </c>
      <c r="L35" s="9">
        <v>114</v>
      </c>
      <c r="M35" s="9">
        <v>116</v>
      </c>
      <c r="N35" s="9">
        <f t="shared" si="4"/>
        <v>230</v>
      </c>
      <c r="O35" s="9">
        <v>131</v>
      </c>
      <c r="P35" s="9">
        <v>143</v>
      </c>
      <c r="Q35" s="9">
        <f t="shared" si="5"/>
        <v>274</v>
      </c>
      <c r="R35" s="9">
        <v>101</v>
      </c>
      <c r="S35" s="9">
        <v>100</v>
      </c>
      <c r="T35" s="9">
        <f t="shared" si="6"/>
        <v>201</v>
      </c>
      <c r="U35" s="9">
        <v>139</v>
      </c>
      <c r="V35" s="9">
        <v>141</v>
      </c>
      <c r="W35" s="9">
        <f t="shared" si="11"/>
        <v>280</v>
      </c>
      <c r="X35" s="9">
        <v>49</v>
      </c>
      <c r="Y35" s="9">
        <v>52</v>
      </c>
      <c r="Z35" s="9">
        <f t="shared" si="7"/>
        <v>101</v>
      </c>
      <c r="AA35" s="9">
        <v>51</v>
      </c>
      <c r="AB35" s="9">
        <v>53</v>
      </c>
      <c r="AC35" s="9">
        <f t="shared" si="8"/>
        <v>104</v>
      </c>
      <c r="AD35" s="9">
        <v>55</v>
      </c>
      <c r="AE35" s="9">
        <v>60</v>
      </c>
      <c r="AF35" s="9">
        <f t="shared" si="9"/>
        <v>115</v>
      </c>
      <c r="AG35" s="9">
        <v>35</v>
      </c>
      <c r="AH35" s="9">
        <v>34</v>
      </c>
      <c r="AI35" s="9">
        <f t="shared" si="10"/>
        <v>69</v>
      </c>
    </row>
    <row r="36" spans="1:35">
      <c r="A36" s="5">
        <v>31</v>
      </c>
      <c r="B36" s="13" t="s">
        <v>46</v>
      </c>
      <c r="C36" s="7">
        <f t="shared" si="1"/>
        <v>633</v>
      </c>
      <c r="D36" s="7">
        <f t="shared" si="1"/>
        <v>643</v>
      </c>
      <c r="E36" s="11">
        <f t="shared" si="12"/>
        <v>1276</v>
      </c>
      <c r="F36" s="9">
        <v>93</v>
      </c>
      <c r="G36" s="9">
        <v>93</v>
      </c>
      <c r="H36" s="9">
        <f t="shared" si="2"/>
        <v>186</v>
      </c>
      <c r="I36" s="9">
        <v>73</v>
      </c>
      <c r="J36" s="9">
        <v>69</v>
      </c>
      <c r="K36" s="9">
        <f t="shared" si="3"/>
        <v>142</v>
      </c>
      <c r="L36" s="9">
        <v>79</v>
      </c>
      <c r="M36" s="9">
        <v>80</v>
      </c>
      <c r="N36" s="9">
        <f t="shared" si="4"/>
        <v>159</v>
      </c>
      <c r="O36" s="9">
        <v>91</v>
      </c>
      <c r="P36" s="9">
        <v>98</v>
      </c>
      <c r="Q36" s="9">
        <f t="shared" si="5"/>
        <v>189</v>
      </c>
      <c r="R36" s="9">
        <v>70</v>
      </c>
      <c r="S36" s="9">
        <v>69</v>
      </c>
      <c r="T36" s="9">
        <f t="shared" si="6"/>
        <v>139</v>
      </c>
      <c r="U36" s="9">
        <v>96</v>
      </c>
      <c r="V36" s="9">
        <v>97</v>
      </c>
      <c r="W36" s="9">
        <f t="shared" si="11"/>
        <v>193</v>
      </c>
      <c r="X36" s="9">
        <v>34</v>
      </c>
      <c r="Y36" s="9">
        <v>35</v>
      </c>
      <c r="Z36" s="9">
        <f t="shared" si="7"/>
        <v>69</v>
      </c>
      <c r="AA36" s="9">
        <v>35</v>
      </c>
      <c r="AB36" s="9">
        <v>37</v>
      </c>
      <c r="AC36" s="9">
        <f t="shared" si="8"/>
        <v>72</v>
      </c>
      <c r="AD36" s="9">
        <v>38</v>
      </c>
      <c r="AE36" s="9">
        <v>41</v>
      </c>
      <c r="AF36" s="9">
        <f t="shared" si="9"/>
        <v>79</v>
      </c>
      <c r="AG36" s="9">
        <v>24</v>
      </c>
      <c r="AH36" s="9">
        <v>24</v>
      </c>
      <c r="AI36" s="9">
        <f t="shared" si="10"/>
        <v>48</v>
      </c>
    </row>
    <row r="37" spans="1:35">
      <c r="A37" s="5">
        <v>32</v>
      </c>
      <c r="B37" s="13" t="s">
        <v>47</v>
      </c>
      <c r="C37" s="7">
        <f t="shared" si="1"/>
        <v>2441</v>
      </c>
      <c r="D37" s="7">
        <f t="shared" si="1"/>
        <v>2463</v>
      </c>
      <c r="E37" s="11">
        <f t="shared" si="12"/>
        <v>4904</v>
      </c>
      <c r="F37" s="9">
        <f t="shared" ref="F37:AI37" si="14">SUM(F34:F36)</f>
        <v>360</v>
      </c>
      <c r="G37" s="9">
        <f t="shared" si="14"/>
        <v>356</v>
      </c>
      <c r="H37" s="9">
        <f t="shared" si="14"/>
        <v>716</v>
      </c>
      <c r="I37" s="9">
        <f t="shared" si="14"/>
        <v>280</v>
      </c>
      <c r="J37" s="9">
        <f t="shared" si="14"/>
        <v>265</v>
      </c>
      <c r="K37" s="9">
        <f t="shared" si="14"/>
        <v>545</v>
      </c>
      <c r="L37" s="9">
        <f t="shared" si="14"/>
        <v>305</v>
      </c>
      <c r="M37" s="9">
        <f t="shared" si="14"/>
        <v>306</v>
      </c>
      <c r="N37" s="9">
        <f t="shared" si="14"/>
        <v>611</v>
      </c>
      <c r="O37" s="9">
        <f t="shared" si="14"/>
        <v>350</v>
      </c>
      <c r="P37" s="9">
        <f t="shared" si="14"/>
        <v>376</v>
      </c>
      <c r="Q37" s="9">
        <f t="shared" si="14"/>
        <v>726</v>
      </c>
      <c r="R37" s="9">
        <f t="shared" si="14"/>
        <v>269</v>
      </c>
      <c r="S37" s="9">
        <f t="shared" si="14"/>
        <v>263</v>
      </c>
      <c r="T37" s="9">
        <f t="shared" si="14"/>
        <v>532</v>
      </c>
      <c r="U37" s="9">
        <f t="shared" si="14"/>
        <v>371</v>
      </c>
      <c r="V37" s="9">
        <f t="shared" si="14"/>
        <v>372</v>
      </c>
      <c r="W37" s="9">
        <f t="shared" si="14"/>
        <v>743</v>
      </c>
      <c r="X37" s="9">
        <f t="shared" si="14"/>
        <v>131</v>
      </c>
      <c r="Y37" s="9">
        <f t="shared" si="14"/>
        <v>136</v>
      </c>
      <c r="Z37" s="9">
        <f t="shared" si="14"/>
        <v>267</v>
      </c>
      <c r="AA37" s="9">
        <f t="shared" si="14"/>
        <v>135</v>
      </c>
      <c r="AB37" s="9">
        <f t="shared" si="14"/>
        <v>141</v>
      </c>
      <c r="AC37" s="9">
        <f t="shared" si="14"/>
        <v>276</v>
      </c>
      <c r="AD37" s="9">
        <f t="shared" si="14"/>
        <v>147</v>
      </c>
      <c r="AE37" s="9">
        <f t="shared" si="14"/>
        <v>158</v>
      </c>
      <c r="AF37" s="9">
        <f t="shared" si="14"/>
        <v>305</v>
      </c>
      <c r="AG37" s="9">
        <f t="shared" si="14"/>
        <v>93</v>
      </c>
      <c r="AH37" s="9">
        <f t="shared" si="14"/>
        <v>90</v>
      </c>
      <c r="AI37" s="9">
        <f t="shared" si="14"/>
        <v>183</v>
      </c>
    </row>
    <row r="38" spans="1:35">
      <c r="A38" s="5">
        <v>33</v>
      </c>
      <c r="B38" s="13" t="s">
        <v>48</v>
      </c>
      <c r="C38" s="7">
        <f t="shared" si="1"/>
        <v>3039</v>
      </c>
      <c r="D38" s="7">
        <f t="shared" si="1"/>
        <v>3071</v>
      </c>
      <c r="E38" s="11">
        <f t="shared" si="12"/>
        <v>6110</v>
      </c>
      <c r="F38" s="9">
        <f t="shared" ref="F38:AI38" si="15">F28+F37+F49</f>
        <v>448</v>
      </c>
      <c r="G38" s="9">
        <f t="shared" si="15"/>
        <v>445</v>
      </c>
      <c r="H38" s="9">
        <f t="shared" si="15"/>
        <v>893</v>
      </c>
      <c r="I38" s="9">
        <f t="shared" si="15"/>
        <v>349</v>
      </c>
      <c r="J38" s="9">
        <f t="shared" si="15"/>
        <v>330</v>
      </c>
      <c r="K38" s="9">
        <f t="shared" si="15"/>
        <v>679</v>
      </c>
      <c r="L38" s="9">
        <f t="shared" si="15"/>
        <v>380</v>
      </c>
      <c r="M38" s="9">
        <f t="shared" si="15"/>
        <v>382</v>
      </c>
      <c r="N38" s="9">
        <f t="shared" si="15"/>
        <v>762</v>
      </c>
      <c r="O38" s="9">
        <f t="shared" si="15"/>
        <v>436</v>
      </c>
      <c r="P38" s="9">
        <f t="shared" si="15"/>
        <v>469</v>
      </c>
      <c r="Q38" s="9">
        <f t="shared" si="15"/>
        <v>905</v>
      </c>
      <c r="R38" s="9">
        <f t="shared" si="15"/>
        <v>335</v>
      </c>
      <c r="S38" s="9">
        <f t="shared" si="15"/>
        <v>327</v>
      </c>
      <c r="T38" s="9">
        <f t="shared" si="15"/>
        <v>662</v>
      </c>
      <c r="U38" s="9">
        <f t="shared" si="15"/>
        <v>462</v>
      </c>
      <c r="V38" s="9">
        <f t="shared" si="15"/>
        <v>463</v>
      </c>
      <c r="W38" s="9">
        <f t="shared" si="15"/>
        <v>925</v>
      </c>
      <c r="X38" s="9">
        <f t="shared" si="15"/>
        <v>164</v>
      </c>
      <c r="Y38" s="9">
        <f t="shared" si="15"/>
        <v>169</v>
      </c>
      <c r="Z38" s="9">
        <f t="shared" si="15"/>
        <v>333</v>
      </c>
      <c r="AA38" s="9">
        <f t="shared" si="15"/>
        <v>167</v>
      </c>
      <c r="AB38" s="9">
        <f t="shared" si="15"/>
        <v>176</v>
      </c>
      <c r="AC38" s="9">
        <f t="shared" si="15"/>
        <v>343</v>
      </c>
      <c r="AD38" s="9">
        <f t="shared" si="15"/>
        <v>183</v>
      </c>
      <c r="AE38" s="9">
        <f t="shared" si="15"/>
        <v>197</v>
      </c>
      <c r="AF38" s="9">
        <f t="shared" si="15"/>
        <v>380</v>
      </c>
      <c r="AG38" s="9">
        <f t="shared" si="15"/>
        <v>115</v>
      </c>
      <c r="AH38" s="9">
        <f t="shared" si="15"/>
        <v>113</v>
      </c>
      <c r="AI38" s="9">
        <f t="shared" si="15"/>
        <v>228</v>
      </c>
    </row>
    <row r="39" spans="1:35">
      <c r="A39" s="5">
        <v>34</v>
      </c>
      <c r="B39" s="13" t="s">
        <v>49</v>
      </c>
      <c r="C39" s="7">
        <f t="shared" si="1"/>
        <v>2808</v>
      </c>
      <c r="D39" s="7">
        <f t="shared" si="1"/>
        <v>2848</v>
      </c>
      <c r="E39" s="11">
        <f t="shared" si="12"/>
        <v>5656</v>
      </c>
      <c r="F39" s="9">
        <f t="shared" ref="F39:AI39" si="16">F37+F49</f>
        <v>414</v>
      </c>
      <c r="G39" s="9">
        <f t="shared" si="16"/>
        <v>412</v>
      </c>
      <c r="H39" s="9">
        <f t="shared" si="16"/>
        <v>826</v>
      </c>
      <c r="I39" s="9">
        <f t="shared" si="16"/>
        <v>322</v>
      </c>
      <c r="J39" s="9">
        <f t="shared" si="16"/>
        <v>306</v>
      </c>
      <c r="K39" s="9">
        <f t="shared" si="16"/>
        <v>628</v>
      </c>
      <c r="L39" s="9">
        <f t="shared" si="16"/>
        <v>351</v>
      </c>
      <c r="M39" s="9">
        <f t="shared" si="16"/>
        <v>354</v>
      </c>
      <c r="N39" s="9">
        <f t="shared" si="16"/>
        <v>705</v>
      </c>
      <c r="O39" s="9">
        <f t="shared" si="16"/>
        <v>403</v>
      </c>
      <c r="P39" s="9">
        <f t="shared" si="16"/>
        <v>435</v>
      </c>
      <c r="Q39" s="9">
        <f t="shared" si="16"/>
        <v>838</v>
      </c>
      <c r="R39" s="9">
        <f t="shared" si="16"/>
        <v>309</v>
      </c>
      <c r="S39" s="9">
        <f t="shared" si="16"/>
        <v>304</v>
      </c>
      <c r="T39" s="9">
        <f t="shared" si="16"/>
        <v>613</v>
      </c>
      <c r="U39" s="9">
        <f t="shared" si="16"/>
        <v>427</v>
      </c>
      <c r="V39" s="9">
        <f t="shared" si="16"/>
        <v>430</v>
      </c>
      <c r="W39" s="9">
        <f t="shared" si="16"/>
        <v>857</v>
      </c>
      <c r="X39" s="9">
        <f t="shared" si="16"/>
        <v>151</v>
      </c>
      <c r="Y39" s="9">
        <f t="shared" si="16"/>
        <v>157</v>
      </c>
      <c r="Z39" s="9">
        <f t="shared" si="16"/>
        <v>308</v>
      </c>
      <c r="AA39" s="9">
        <f t="shared" si="16"/>
        <v>155</v>
      </c>
      <c r="AB39" s="9">
        <f t="shared" si="16"/>
        <v>163</v>
      </c>
      <c r="AC39" s="9">
        <f t="shared" si="16"/>
        <v>318</v>
      </c>
      <c r="AD39" s="9">
        <f t="shared" si="16"/>
        <v>169</v>
      </c>
      <c r="AE39" s="9">
        <f t="shared" si="16"/>
        <v>183</v>
      </c>
      <c r="AF39" s="9">
        <f t="shared" si="16"/>
        <v>352</v>
      </c>
      <c r="AG39" s="9">
        <f t="shared" si="16"/>
        <v>107</v>
      </c>
      <c r="AH39" s="9">
        <f t="shared" si="16"/>
        <v>104</v>
      </c>
      <c r="AI39" s="9">
        <f t="shared" si="16"/>
        <v>211</v>
      </c>
    </row>
    <row r="40" spans="1:35">
      <c r="A40" s="5">
        <v>35</v>
      </c>
      <c r="B40" s="13" t="s">
        <v>50</v>
      </c>
      <c r="C40" s="7">
        <f t="shared" si="1"/>
        <v>1682</v>
      </c>
      <c r="D40" s="7">
        <f t="shared" si="1"/>
        <v>1681</v>
      </c>
      <c r="E40" s="11">
        <f t="shared" si="12"/>
        <v>3363</v>
      </c>
      <c r="F40" s="9">
        <v>248</v>
      </c>
      <c r="G40" s="9">
        <v>243</v>
      </c>
      <c r="H40" s="9">
        <f t="shared" si="2"/>
        <v>491</v>
      </c>
      <c r="I40" s="9">
        <v>193</v>
      </c>
      <c r="J40" s="9">
        <v>181</v>
      </c>
      <c r="K40" s="9">
        <f t="shared" si="3"/>
        <v>374</v>
      </c>
      <c r="L40" s="9">
        <v>210</v>
      </c>
      <c r="M40" s="9">
        <v>208</v>
      </c>
      <c r="N40" s="9">
        <f t="shared" si="4"/>
        <v>418</v>
      </c>
      <c r="O40" s="9">
        <v>241</v>
      </c>
      <c r="P40" s="9">
        <v>257</v>
      </c>
      <c r="Q40" s="9">
        <f t="shared" si="5"/>
        <v>498</v>
      </c>
      <c r="R40" s="9">
        <v>185</v>
      </c>
      <c r="S40" s="9">
        <v>179</v>
      </c>
      <c r="T40" s="9">
        <f t="shared" si="6"/>
        <v>364</v>
      </c>
      <c r="U40" s="9">
        <v>256</v>
      </c>
      <c r="V40" s="9">
        <v>254</v>
      </c>
      <c r="W40" s="9">
        <f t="shared" si="11"/>
        <v>510</v>
      </c>
      <c r="X40" s="9">
        <v>90</v>
      </c>
      <c r="Y40" s="9">
        <v>93</v>
      </c>
      <c r="Z40" s="9">
        <f t="shared" si="7"/>
        <v>183</v>
      </c>
      <c r="AA40" s="9">
        <v>93</v>
      </c>
      <c r="AB40" s="9">
        <v>96</v>
      </c>
      <c r="AC40" s="9">
        <f t="shared" si="8"/>
        <v>189</v>
      </c>
      <c r="AD40" s="9">
        <v>102</v>
      </c>
      <c r="AE40" s="9">
        <v>108</v>
      </c>
      <c r="AF40" s="9">
        <f t="shared" si="9"/>
        <v>210</v>
      </c>
      <c r="AG40" s="9">
        <v>64</v>
      </c>
      <c r="AH40" s="9">
        <v>62</v>
      </c>
      <c r="AI40" s="9">
        <f t="shared" si="10"/>
        <v>126</v>
      </c>
    </row>
    <row r="41" spans="1:35">
      <c r="A41" s="5">
        <v>36</v>
      </c>
      <c r="B41" s="13" t="s">
        <v>51</v>
      </c>
      <c r="C41" s="7">
        <f t="shared" si="1"/>
        <v>1355</v>
      </c>
      <c r="D41" s="7">
        <f t="shared" si="1"/>
        <v>1394</v>
      </c>
      <c r="E41" s="11">
        <f t="shared" si="12"/>
        <v>2749</v>
      </c>
      <c r="F41" s="9">
        <f>F51-F40-F26-F21-F20-F19-F18-F17-F16-F14</f>
        <v>201</v>
      </c>
      <c r="G41" s="9">
        <f t="shared" ref="G41:AI41" si="17">G51-G40-G26-G21-G20-G19-G18-G17-G16-G14</f>
        <v>202</v>
      </c>
      <c r="H41" s="9">
        <f t="shared" si="17"/>
        <v>403</v>
      </c>
      <c r="I41" s="9">
        <f t="shared" si="17"/>
        <v>154</v>
      </c>
      <c r="J41" s="9">
        <f t="shared" si="17"/>
        <v>150</v>
      </c>
      <c r="K41" s="9">
        <f t="shared" si="17"/>
        <v>304</v>
      </c>
      <c r="L41" s="9">
        <f t="shared" si="17"/>
        <v>169</v>
      </c>
      <c r="M41" s="9">
        <f t="shared" si="17"/>
        <v>174</v>
      </c>
      <c r="N41" s="9">
        <f t="shared" si="17"/>
        <v>343</v>
      </c>
      <c r="O41" s="9">
        <f t="shared" si="17"/>
        <v>195</v>
      </c>
      <c r="P41" s="9">
        <f t="shared" si="17"/>
        <v>211</v>
      </c>
      <c r="Q41" s="9">
        <f t="shared" si="17"/>
        <v>406</v>
      </c>
      <c r="R41" s="9">
        <f t="shared" si="17"/>
        <v>151</v>
      </c>
      <c r="S41" s="9">
        <f t="shared" si="17"/>
        <v>149</v>
      </c>
      <c r="T41" s="9">
        <f t="shared" si="17"/>
        <v>300</v>
      </c>
      <c r="U41" s="9">
        <f t="shared" si="17"/>
        <v>205</v>
      </c>
      <c r="V41" s="9">
        <f t="shared" si="17"/>
        <v>210</v>
      </c>
      <c r="W41" s="9">
        <f t="shared" si="17"/>
        <v>415</v>
      </c>
      <c r="X41" s="9">
        <f t="shared" si="17"/>
        <v>74</v>
      </c>
      <c r="Y41" s="9">
        <f t="shared" si="17"/>
        <v>77</v>
      </c>
      <c r="Z41" s="9">
        <f t="shared" si="17"/>
        <v>151</v>
      </c>
      <c r="AA41" s="9">
        <f t="shared" si="17"/>
        <v>76</v>
      </c>
      <c r="AB41" s="9">
        <f t="shared" si="17"/>
        <v>82</v>
      </c>
      <c r="AC41" s="9">
        <f t="shared" si="17"/>
        <v>158</v>
      </c>
      <c r="AD41" s="9">
        <f t="shared" si="17"/>
        <v>79</v>
      </c>
      <c r="AE41" s="9">
        <f t="shared" si="17"/>
        <v>89</v>
      </c>
      <c r="AF41" s="9">
        <f t="shared" si="17"/>
        <v>168</v>
      </c>
      <c r="AG41" s="9">
        <f t="shared" si="17"/>
        <v>51</v>
      </c>
      <c r="AH41" s="9">
        <f t="shared" si="17"/>
        <v>50</v>
      </c>
      <c r="AI41" s="9">
        <f t="shared" si="17"/>
        <v>101</v>
      </c>
    </row>
    <row r="42" spans="1:35">
      <c r="A42" s="5">
        <v>37</v>
      </c>
      <c r="B42" s="13" t="s">
        <v>52</v>
      </c>
      <c r="C42" s="7">
        <f t="shared" si="1"/>
        <v>2672</v>
      </c>
      <c r="D42" s="7">
        <f t="shared" si="1"/>
        <v>2686</v>
      </c>
      <c r="E42" s="11">
        <f t="shared" si="12"/>
        <v>5358</v>
      </c>
      <c r="F42" s="9">
        <f t="shared" ref="F42:AI42" si="18">F28+F37</f>
        <v>394</v>
      </c>
      <c r="G42" s="9">
        <f t="shared" si="18"/>
        <v>389</v>
      </c>
      <c r="H42" s="9">
        <f t="shared" si="18"/>
        <v>783</v>
      </c>
      <c r="I42" s="9">
        <f t="shared" si="18"/>
        <v>307</v>
      </c>
      <c r="J42" s="9">
        <f t="shared" si="18"/>
        <v>289</v>
      </c>
      <c r="K42" s="9">
        <f t="shared" si="18"/>
        <v>596</v>
      </c>
      <c r="L42" s="9">
        <f t="shared" si="18"/>
        <v>334</v>
      </c>
      <c r="M42" s="9">
        <f t="shared" si="18"/>
        <v>334</v>
      </c>
      <c r="N42" s="9">
        <f t="shared" si="18"/>
        <v>668</v>
      </c>
      <c r="O42" s="9">
        <f t="shared" si="18"/>
        <v>383</v>
      </c>
      <c r="P42" s="9">
        <f t="shared" si="18"/>
        <v>410</v>
      </c>
      <c r="Q42" s="9">
        <f t="shared" si="18"/>
        <v>793</v>
      </c>
      <c r="R42" s="9">
        <f t="shared" si="18"/>
        <v>295</v>
      </c>
      <c r="S42" s="9">
        <f t="shared" si="18"/>
        <v>286</v>
      </c>
      <c r="T42" s="9">
        <f t="shared" si="18"/>
        <v>581</v>
      </c>
      <c r="U42" s="9">
        <f t="shared" si="18"/>
        <v>406</v>
      </c>
      <c r="V42" s="9">
        <f t="shared" si="18"/>
        <v>405</v>
      </c>
      <c r="W42" s="9">
        <f t="shared" si="18"/>
        <v>811</v>
      </c>
      <c r="X42" s="9">
        <f t="shared" si="18"/>
        <v>144</v>
      </c>
      <c r="Y42" s="9">
        <f t="shared" si="18"/>
        <v>148</v>
      </c>
      <c r="Z42" s="9">
        <f t="shared" si="18"/>
        <v>292</v>
      </c>
      <c r="AA42" s="9">
        <f t="shared" si="18"/>
        <v>147</v>
      </c>
      <c r="AB42" s="9">
        <f t="shared" si="18"/>
        <v>154</v>
      </c>
      <c r="AC42" s="9">
        <f t="shared" si="18"/>
        <v>301</v>
      </c>
      <c r="AD42" s="9">
        <f t="shared" si="18"/>
        <v>161</v>
      </c>
      <c r="AE42" s="9">
        <f t="shared" si="18"/>
        <v>172</v>
      </c>
      <c r="AF42" s="9">
        <f t="shared" si="18"/>
        <v>333</v>
      </c>
      <c r="AG42" s="9">
        <f t="shared" si="18"/>
        <v>101</v>
      </c>
      <c r="AH42" s="9">
        <f t="shared" si="18"/>
        <v>99</v>
      </c>
      <c r="AI42" s="9">
        <f t="shared" si="18"/>
        <v>200</v>
      </c>
    </row>
    <row r="43" spans="1:35">
      <c r="A43" s="5">
        <v>38</v>
      </c>
      <c r="B43" s="13" t="s">
        <v>53</v>
      </c>
      <c r="C43" s="7">
        <f t="shared" si="1"/>
        <v>843</v>
      </c>
      <c r="D43" s="7">
        <f t="shared" si="1"/>
        <v>844</v>
      </c>
      <c r="E43" s="11">
        <f t="shared" si="12"/>
        <v>1687</v>
      </c>
      <c r="F43" s="9">
        <v>124</v>
      </c>
      <c r="G43" s="9">
        <v>122</v>
      </c>
      <c r="H43" s="9">
        <f t="shared" si="2"/>
        <v>246</v>
      </c>
      <c r="I43" s="9">
        <v>97</v>
      </c>
      <c r="J43" s="9">
        <v>91</v>
      </c>
      <c r="K43" s="9">
        <f t="shared" si="3"/>
        <v>188</v>
      </c>
      <c r="L43" s="9">
        <v>105</v>
      </c>
      <c r="M43" s="9">
        <v>105</v>
      </c>
      <c r="N43" s="9">
        <f t="shared" si="4"/>
        <v>210</v>
      </c>
      <c r="O43" s="9">
        <v>121</v>
      </c>
      <c r="P43" s="9">
        <v>129</v>
      </c>
      <c r="Q43" s="9">
        <f t="shared" si="5"/>
        <v>250</v>
      </c>
      <c r="R43" s="9">
        <v>93</v>
      </c>
      <c r="S43" s="9">
        <v>90</v>
      </c>
      <c r="T43" s="9">
        <f t="shared" si="6"/>
        <v>183</v>
      </c>
      <c r="U43" s="9">
        <v>128</v>
      </c>
      <c r="V43" s="9">
        <v>127</v>
      </c>
      <c r="W43" s="9">
        <f t="shared" si="11"/>
        <v>255</v>
      </c>
      <c r="X43" s="9">
        <v>45</v>
      </c>
      <c r="Y43" s="9">
        <v>47</v>
      </c>
      <c r="Z43" s="9">
        <f t="shared" si="7"/>
        <v>92</v>
      </c>
      <c r="AA43" s="9">
        <v>47</v>
      </c>
      <c r="AB43" s="9">
        <v>48</v>
      </c>
      <c r="AC43" s="9">
        <f t="shared" si="8"/>
        <v>95</v>
      </c>
      <c r="AD43" s="9">
        <v>51</v>
      </c>
      <c r="AE43" s="9">
        <v>54</v>
      </c>
      <c r="AF43" s="9">
        <f t="shared" si="9"/>
        <v>105</v>
      </c>
      <c r="AG43" s="9">
        <v>32</v>
      </c>
      <c r="AH43" s="9">
        <v>31</v>
      </c>
      <c r="AI43" s="9">
        <f t="shared" si="10"/>
        <v>63</v>
      </c>
    </row>
    <row r="44" spans="1:35">
      <c r="A44" s="5">
        <v>39</v>
      </c>
      <c r="B44" s="13" t="s">
        <v>54</v>
      </c>
      <c r="C44" s="7">
        <f t="shared" si="1"/>
        <v>0</v>
      </c>
      <c r="D44" s="7">
        <f t="shared" si="1"/>
        <v>2262</v>
      </c>
      <c r="E44" s="11">
        <f t="shared" si="12"/>
        <v>2262</v>
      </c>
      <c r="F44" s="9">
        <v>0</v>
      </c>
      <c r="G44" s="9">
        <v>327</v>
      </c>
      <c r="H44" s="9">
        <f t="shared" si="2"/>
        <v>327</v>
      </c>
      <c r="I44" s="9">
        <v>0</v>
      </c>
      <c r="J44" s="9">
        <v>244</v>
      </c>
      <c r="K44" s="9">
        <f t="shared" si="3"/>
        <v>244</v>
      </c>
      <c r="L44" s="9">
        <v>0</v>
      </c>
      <c r="M44" s="9">
        <v>281</v>
      </c>
      <c r="N44" s="9">
        <f t="shared" si="4"/>
        <v>281</v>
      </c>
      <c r="O44" s="9">
        <v>0</v>
      </c>
      <c r="P44" s="9">
        <v>345</v>
      </c>
      <c r="Q44" s="9">
        <f t="shared" si="5"/>
        <v>345</v>
      </c>
      <c r="R44" s="9">
        <v>0</v>
      </c>
      <c r="S44" s="9">
        <v>241</v>
      </c>
      <c r="T44" s="9">
        <f t="shared" si="6"/>
        <v>241</v>
      </c>
      <c r="U44" s="9">
        <v>0</v>
      </c>
      <c r="V44" s="9">
        <v>342</v>
      </c>
      <c r="W44" s="9">
        <f t="shared" si="11"/>
        <v>342</v>
      </c>
      <c r="X44" s="9">
        <v>0</v>
      </c>
      <c r="Y44" s="9">
        <v>125</v>
      </c>
      <c r="Z44" s="9">
        <f t="shared" si="7"/>
        <v>125</v>
      </c>
      <c r="AA44" s="9">
        <v>0</v>
      </c>
      <c r="AB44" s="9">
        <v>129</v>
      </c>
      <c r="AC44" s="9">
        <f t="shared" si="8"/>
        <v>129</v>
      </c>
      <c r="AD44" s="9">
        <v>0</v>
      </c>
      <c r="AE44" s="9">
        <v>145</v>
      </c>
      <c r="AF44" s="9">
        <f t="shared" si="9"/>
        <v>145</v>
      </c>
      <c r="AG44" s="9">
        <v>0</v>
      </c>
      <c r="AH44" s="9">
        <v>83</v>
      </c>
      <c r="AI44" s="9">
        <f t="shared" si="10"/>
        <v>83</v>
      </c>
    </row>
    <row r="45" spans="1:35">
      <c r="A45" s="5">
        <v>40</v>
      </c>
      <c r="B45" s="13" t="s">
        <v>55</v>
      </c>
      <c r="C45" s="7">
        <f t="shared" si="1"/>
        <v>0</v>
      </c>
      <c r="D45" s="7">
        <f t="shared" si="1"/>
        <v>1273</v>
      </c>
      <c r="E45" s="11">
        <f t="shared" si="12"/>
        <v>1273</v>
      </c>
      <c r="F45" s="9">
        <v>0</v>
      </c>
      <c r="G45" s="9">
        <v>184</v>
      </c>
      <c r="H45" s="9">
        <f t="shared" si="2"/>
        <v>184</v>
      </c>
      <c r="I45" s="9">
        <v>0</v>
      </c>
      <c r="J45" s="9">
        <v>137</v>
      </c>
      <c r="K45" s="9">
        <f t="shared" si="3"/>
        <v>137</v>
      </c>
      <c r="L45" s="9">
        <v>0</v>
      </c>
      <c r="M45" s="9">
        <v>158</v>
      </c>
      <c r="N45" s="9">
        <f t="shared" si="4"/>
        <v>158</v>
      </c>
      <c r="O45" s="9">
        <v>0</v>
      </c>
      <c r="P45" s="9">
        <v>194</v>
      </c>
      <c r="Q45" s="9">
        <f t="shared" si="5"/>
        <v>194</v>
      </c>
      <c r="R45" s="9">
        <v>0</v>
      </c>
      <c r="S45" s="9">
        <v>136</v>
      </c>
      <c r="T45" s="9">
        <f t="shared" si="6"/>
        <v>136</v>
      </c>
      <c r="U45" s="9">
        <v>0</v>
      </c>
      <c r="V45" s="9">
        <v>192</v>
      </c>
      <c r="W45" s="9">
        <f t="shared" si="11"/>
        <v>192</v>
      </c>
      <c r="X45" s="9">
        <v>0</v>
      </c>
      <c r="Y45" s="9">
        <v>70</v>
      </c>
      <c r="Z45" s="9">
        <f t="shared" si="7"/>
        <v>70</v>
      </c>
      <c r="AA45" s="9">
        <v>0</v>
      </c>
      <c r="AB45" s="9">
        <v>73</v>
      </c>
      <c r="AC45" s="9">
        <f t="shared" si="8"/>
        <v>73</v>
      </c>
      <c r="AD45" s="9">
        <v>0</v>
      </c>
      <c r="AE45" s="9">
        <v>82</v>
      </c>
      <c r="AF45" s="9">
        <f t="shared" si="9"/>
        <v>82</v>
      </c>
      <c r="AG45" s="9">
        <v>0</v>
      </c>
      <c r="AH45" s="9">
        <v>47</v>
      </c>
      <c r="AI45" s="9">
        <f t="shared" si="10"/>
        <v>47</v>
      </c>
    </row>
    <row r="46" spans="1:35">
      <c r="A46" s="5">
        <v>41</v>
      </c>
      <c r="B46" s="13" t="s">
        <v>56</v>
      </c>
      <c r="C46" s="7">
        <f t="shared" si="1"/>
        <v>0</v>
      </c>
      <c r="D46" s="7">
        <f t="shared" si="1"/>
        <v>1887</v>
      </c>
      <c r="E46" s="11">
        <f t="shared" si="12"/>
        <v>1887</v>
      </c>
      <c r="F46" s="9">
        <v>0</v>
      </c>
      <c r="G46" s="9">
        <v>273</v>
      </c>
      <c r="H46" s="9">
        <f t="shared" si="2"/>
        <v>273</v>
      </c>
      <c r="I46" s="9">
        <v>0</v>
      </c>
      <c r="J46" s="9">
        <v>203</v>
      </c>
      <c r="K46" s="9">
        <f t="shared" si="3"/>
        <v>203</v>
      </c>
      <c r="L46" s="9">
        <v>0</v>
      </c>
      <c r="M46" s="9">
        <v>234</v>
      </c>
      <c r="N46" s="9">
        <f t="shared" si="4"/>
        <v>234</v>
      </c>
      <c r="O46" s="9">
        <v>0</v>
      </c>
      <c r="P46" s="9">
        <v>288</v>
      </c>
      <c r="Q46" s="9">
        <f t="shared" si="5"/>
        <v>288</v>
      </c>
      <c r="R46" s="9">
        <v>0</v>
      </c>
      <c r="S46" s="9">
        <v>202</v>
      </c>
      <c r="T46" s="9">
        <f t="shared" si="6"/>
        <v>202</v>
      </c>
      <c r="U46" s="9">
        <v>0</v>
      </c>
      <c r="V46" s="9">
        <v>285</v>
      </c>
      <c r="W46" s="9">
        <f t="shared" si="11"/>
        <v>285</v>
      </c>
      <c r="X46" s="9">
        <v>0</v>
      </c>
      <c r="Y46" s="9">
        <v>104</v>
      </c>
      <c r="Z46" s="9">
        <f t="shared" si="7"/>
        <v>104</v>
      </c>
      <c r="AA46" s="9">
        <v>0</v>
      </c>
      <c r="AB46" s="9">
        <v>108</v>
      </c>
      <c r="AC46" s="9">
        <f t="shared" si="8"/>
        <v>108</v>
      </c>
      <c r="AD46" s="9">
        <v>0</v>
      </c>
      <c r="AE46" s="9">
        <v>121</v>
      </c>
      <c r="AF46" s="9">
        <f t="shared" si="9"/>
        <v>121</v>
      </c>
      <c r="AG46" s="9">
        <v>0</v>
      </c>
      <c r="AH46" s="9">
        <v>69</v>
      </c>
      <c r="AI46" s="9">
        <f t="shared" si="10"/>
        <v>69</v>
      </c>
    </row>
    <row r="47" spans="1:35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 t="shared" si="1"/>
        <v>1550</v>
      </c>
      <c r="F47" s="9">
        <v>0</v>
      </c>
      <c r="G47" s="9">
        <v>0</v>
      </c>
      <c r="H47" s="9">
        <v>226</v>
      </c>
      <c r="I47" s="9">
        <v>0</v>
      </c>
      <c r="J47" s="9">
        <v>0</v>
      </c>
      <c r="K47" s="9">
        <v>172</v>
      </c>
      <c r="L47" s="9">
        <v>0</v>
      </c>
      <c r="M47" s="9">
        <v>0</v>
      </c>
      <c r="N47" s="9">
        <v>193</v>
      </c>
      <c r="O47" s="9">
        <v>0</v>
      </c>
      <c r="P47" s="9">
        <v>0</v>
      </c>
      <c r="Q47" s="9">
        <v>230</v>
      </c>
      <c r="R47" s="9">
        <v>0</v>
      </c>
      <c r="S47" s="9">
        <v>0</v>
      </c>
      <c r="T47" s="9">
        <v>168</v>
      </c>
      <c r="U47" s="9">
        <v>0</v>
      </c>
      <c r="V47" s="9">
        <v>0</v>
      </c>
      <c r="W47" s="9">
        <v>235</v>
      </c>
      <c r="X47" s="9">
        <v>0</v>
      </c>
      <c r="Y47" s="9">
        <v>0</v>
      </c>
      <c r="Z47" s="9">
        <v>84</v>
      </c>
      <c r="AA47" s="9">
        <v>0</v>
      </c>
      <c r="AB47" s="9">
        <v>0</v>
      </c>
      <c r="AC47" s="9">
        <v>87</v>
      </c>
      <c r="AD47" s="9">
        <v>0</v>
      </c>
      <c r="AE47" s="9">
        <v>0</v>
      </c>
      <c r="AF47" s="9">
        <v>97</v>
      </c>
      <c r="AG47" s="9">
        <v>0</v>
      </c>
      <c r="AH47" s="9">
        <v>0</v>
      </c>
      <c r="AI47" s="9">
        <v>58</v>
      </c>
    </row>
    <row r="48" spans="1:35">
      <c r="A48" s="5">
        <v>43</v>
      </c>
      <c r="B48" s="13" t="s">
        <v>58</v>
      </c>
      <c r="C48" s="7">
        <f t="shared" si="1"/>
        <v>690</v>
      </c>
      <c r="D48" s="7">
        <f t="shared" si="1"/>
        <v>701</v>
      </c>
      <c r="E48" s="11">
        <f t="shared" si="12"/>
        <v>1391</v>
      </c>
      <c r="F48" s="9">
        <v>102</v>
      </c>
      <c r="G48" s="9">
        <v>101</v>
      </c>
      <c r="H48" s="9">
        <f t="shared" si="2"/>
        <v>203</v>
      </c>
      <c r="I48" s="9">
        <v>79</v>
      </c>
      <c r="J48" s="9">
        <v>75</v>
      </c>
      <c r="K48" s="9">
        <f t="shared" ref="K48:K50" si="19">SUM(I48:J48)</f>
        <v>154</v>
      </c>
      <c r="L48" s="9">
        <v>86</v>
      </c>
      <c r="M48" s="9">
        <v>87</v>
      </c>
      <c r="N48" s="9">
        <f t="shared" ref="N48:N50" si="20">SUM(L48:M48)</f>
        <v>173</v>
      </c>
      <c r="O48" s="9">
        <v>99</v>
      </c>
      <c r="P48" s="9">
        <v>107</v>
      </c>
      <c r="Q48" s="9">
        <f t="shared" ref="Q48:Q50" si="21">SUM(O48:P48)</f>
        <v>206</v>
      </c>
      <c r="R48" s="9">
        <v>76</v>
      </c>
      <c r="S48" s="9">
        <v>75</v>
      </c>
      <c r="T48" s="9">
        <f t="shared" ref="T48:T50" si="22">SUM(R48:S48)</f>
        <v>151</v>
      </c>
      <c r="U48" s="9">
        <v>105</v>
      </c>
      <c r="V48" s="9">
        <v>106</v>
      </c>
      <c r="W48" s="9">
        <f t="shared" ref="W48:W50" si="23">SUM(U48:V48)</f>
        <v>211</v>
      </c>
      <c r="X48" s="9">
        <v>37</v>
      </c>
      <c r="Y48" s="9">
        <v>39</v>
      </c>
      <c r="Z48" s="9">
        <f t="shared" ref="Z48:Z50" si="24">SUM(X48:Y48)</f>
        <v>76</v>
      </c>
      <c r="AA48" s="9">
        <v>38</v>
      </c>
      <c r="AB48" s="9">
        <v>40</v>
      </c>
      <c r="AC48" s="9">
        <f t="shared" ref="AC48:AC50" si="25">SUM(AA48:AB48)</f>
        <v>78</v>
      </c>
      <c r="AD48" s="9">
        <v>42</v>
      </c>
      <c r="AE48" s="9">
        <v>45</v>
      </c>
      <c r="AF48" s="9">
        <f t="shared" ref="AF48:AF50" si="26">SUM(AD48:AE48)</f>
        <v>87</v>
      </c>
      <c r="AG48" s="9">
        <v>26</v>
      </c>
      <c r="AH48" s="9">
        <v>26</v>
      </c>
      <c r="AI48" s="9">
        <f t="shared" ref="AI48:AI50" si="27">SUM(AG48:AH48)</f>
        <v>52</v>
      </c>
    </row>
    <row r="49" spans="1:35">
      <c r="A49" s="5">
        <v>44</v>
      </c>
      <c r="B49" s="13" t="s">
        <v>59</v>
      </c>
      <c r="C49" s="7">
        <f t="shared" si="1"/>
        <v>367</v>
      </c>
      <c r="D49" s="7">
        <f t="shared" si="1"/>
        <v>385</v>
      </c>
      <c r="E49" s="11">
        <f t="shared" si="12"/>
        <v>752</v>
      </c>
      <c r="F49" s="9">
        <v>54</v>
      </c>
      <c r="G49" s="9">
        <v>56</v>
      </c>
      <c r="H49" s="9">
        <f t="shared" si="2"/>
        <v>110</v>
      </c>
      <c r="I49" s="9">
        <v>42</v>
      </c>
      <c r="J49" s="9">
        <v>41</v>
      </c>
      <c r="K49" s="9">
        <f t="shared" si="19"/>
        <v>83</v>
      </c>
      <c r="L49" s="9">
        <v>46</v>
      </c>
      <c r="M49" s="9">
        <v>48</v>
      </c>
      <c r="N49" s="9">
        <f t="shared" si="20"/>
        <v>94</v>
      </c>
      <c r="O49" s="9">
        <v>53</v>
      </c>
      <c r="P49" s="9">
        <v>59</v>
      </c>
      <c r="Q49" s="9">
        <f t="shared" si="21"/>
        <v>112</v>
      </c>
      <c r="R49" s="9">
        <v>40</v>
      </c>
      <c r="S49" s="9">
        <v>41</v>
      </c>
      <c r="T49" s="9">
        <f t="shared" si="22"/>
        <v>81</v>
      </c>
      <c r="U49" s="9">
        <v>56</v>
      </c>
      <c r="V49" s="9">
        <v>58</v>
      </c>
      <c r="W49" s="9">
        <f t="shared" si="23"/>
        <v>114</v>
      </c>
      <c r="X49" s="9">
        <v>20</v>
      </c>
      <c r="Y49" s="9">
        <v>21</v>
      </c>
      <c r="Z49" s="9">
        <f t="shared" si="24"/>
        <v>41</v>
      </c>
      <c r="AA49" s="9">
        <v>20</v>
      </c>
      <c r="AB49" s="9">
        <v>22</v>
      </c>
      <c r="AC49" s="9">
        <f t="shared" si="25"/>
        <v>42</v>
      </c>
      <c r="AD49" s="9">
        <v>22</v>
      </c>
      <c r="AE49" s="9">
        <v>25</v>
      </c>
      <c r="AF49" s="9">
        <f t="shared" si="26"/>
        <v>47</v>
      </c>
      <c r="AG49" s="9">
        <v>14</v>
      </c>
      <c r="AH49" s="9">
        <v>14</v>
      </c>
      <c r="AI49" s="9">
        <f t="shared" si="27"/>
        <v>28</v>
      </c>
    </row>
    <row r="50" spans="1:35">
      <c r="A50" s="5">
        <v>45</v>
      </c>
      <c r="B50" s="6" t="s">
        <v>60</v>
      </c>
      <c r="C50" s="7">
        <f t="shared" si="1"/>
        <v>128</v>
      </c>
      <c r="D50" s="7">
        <f t="shared" si="1"/>
        <v>139</v>
      </c>
      <c r="E50" s="11">
        <f t="shared" si="12"/>
        <v>267</v>
      </c>
      <c r="F50" s="9">
        <v>19</v>
      </c>
      <c r="G50" s="9">
        <v>20</v>
      </c>
      <c r="H50" s="9">
        <f t="shared" si="2"/>
        <v>39</v>
      </c>
      <c r="I50" s="9">
        <v>15</v>
      </c>
      <c r="J50" s="9">
        <v>15</v>
      </c>
      <c r="K50" s="9">
        <f t="shared" si="19"/>
        <v>30</v>
      </c>
      <c r="L50" s="9">
        <v>16</v>
      </c>
      <c r="M50" s="9">
        <v>17</v>
      </c>
      <c r="N50" s="9">
        <f t="shared" si="20"/>
        <v>33</v>
      </c>
      <c r="O50" s="9">
        <v>18</v>
      </c>
      <c r="P50" s="9">
        <v>21</v>
      </c>
      <c r="Q50" s="9">
        <f t="shared" si="21"/>
        <v>39</v>
      </c>
      <c r="R50" s="9">
        <v>14</v>
      </c>
      <c r="S50" s="9">
        <v>15</v>
      </c>
      <c r="T50" s="9">
        <f t="shared" si="22"/>
        <v>29</v>
      </c>
      <c r="U50" s="9">
        <v>19</v>
      </c>
      <c r="V50" s="9">
        <v>21</v>
      </c>
      <c r="W50" s="9">
        <f t="shared" si="23"/>
        <v>40</v>
      </c>
      <c r="X50" s="9">
        <v>7</v>
      </c>
      <c r="Y50" s="9">
        <v>8</v>
      </c>
      <c r="Z50" s="9">
        <f t="shared" si="24"/>
        <v>15</v>
      </c>
      <c r="AA50" s="9">
        <v>7</v>
      </c>
      <c r="AB50" s="9">
        <v>8</v>
      </c>
      <c r="AC50" s="9">
        <f t="shared" si="25"/>
        <v>15</v>
      </c>
      <c r="AD50" s="9">
        <v>8</v>
      </c>
      <c r="AE50" s="9">
        <v>9</v>
      </c>
      <c r="AF50" s="9">
        <f t="shared" si="26"/>
        <v>17</v>
      </c>
      <c r="AG50" s="9">
        <v>5</v>
      </c>
      <c r="AH50" s="9">
        <v>5</v>
      </c>
      <c r="AI50" s="9">
        <f t="shared" si="27"/>
        <v>10</v>
      </c>
    </row>
    <row r="51" spans="1:35">
      <c r="A51" s="5">
        <v>46</v>
      </c>
      <c r="B51" s="14" t="s">
        <v>61</v>
      </c>
      <c r="C51" s="7">
        <f t="shared" si="1"/>
        <v>4151</v>
      </c>
      <c r="D51" s="7">
        <f t="shared" si="1"/>
        <v>4195</v>
      </c>
      <c r="E51" s="11">
        <f>SUM(C51:D51)</f>
        <v>8346</v>
      </c>
      <c r="F51" s="9">
        <f>F49+F37+F23+F16+F14</f>
        <v>612</v>
      </c>
      <c r="G51" s="9">
        <f t="shared" ref="G51:AI51" si="28">G49+G37+G23+G16+G14</f>
        <v>607</v>
      </c>
      <c r="H51" s="9">
        <f t="shared" si="28"/>
        <v>1219</v>
      </c>
      <c r="I51" s="9">
        <f t="shared" si="28"/>
        <v>475</v>
      </c>
      <c r="J51" s="9">
        <f t="shared" si="28"/>
        <v>451</v>
      </c>
      <c r="K51" s="9">
        <f t="shared" si="28"/>
        <v>926</v>
      </c>
      <c r="L51" s="9">
        <f t="shared" si="28"/>
        <v>519</v>
      </c>
      <c r="M51" s="9">
        <f t="shared" si="28"/>
        <v>520</v>
      </c>
      <c r="N51" s="9">
        <f t="shared" si="28"/>
        <v>1039</v>
      </c>
      <c r="O51" s="9">
        <f t="shared" si="28"/>
        <v>596</v>
      </c>
      <c r="P51" s="9">
        <f t="shared" si="28"/>
        <v>640</v>
      </c>
      <c r="Q51" s="9">
        <f t="shared" si="28"/>
        <v>1236</v>
      </c>
      <c r="R51" s="9">
        <f t="shared" si="28"/>
        <v>456</v>
      </c>
      <c r="S51" s="9">
        <f t="shared" si="28"/>
        <v>448</v>
      </c>
      <c r="T51" s="9">
        <f t="shared" si="28"/>
        <v>904</v>
      </c>
      <c r="U51" s="9">
        <f t="shared" si="28"/>
        <v>632</v>
      </c>
      <c r="V51" s="9">
        <f t="shared" si="28"/>
        <v>634</v>
      </c>
      <c r="W51" s="9">
        <f t="shared" si="28"/>
        <v>1266</v>
      </c>
      <c r="X51" s="9">
        <f t="shared" si="28"/>
        <v>223</v>
      </c>
      <c r="Y51" s="9">
        <f t="shared" si="28"/>
        <v>231</v>
      </c>
      <c r="Z51" s="9">
        <f t="shared" si="28"/>
        <v>454</v>
      </c>
      <c r="AA51" s="9">
        <f t="shared" si="28"/>
        <v>230</v>
      </c>
      <c r="AB51" s="9">
        <f t="shared" si="28"/>
        <v>241</v>
      </c>
      <c r="AC51" s="9">
        <f t="shared" si="28"/>
        <v>471</v>
      </c>
      <c r="AD51" s="9">
        <f t="shared" si="28"/>
        <v>250</v>
      </c>
      <c r="AE51" s="9">
        <f t="shared" si="28"/>
        <v>270</v>
      </c>
      <c r="AF51" s="9">
        <f t="shared" si="28"/>
        <v>520</v>
      </c>
      <c r="AG51" s="9">
        <f t="shared" si="28"/>
        <v>158</v>
      </c>
      <c r="AH51" s="9">
        <f t="shared" si="28"/>
        <v>153</v>
      </c>
      <c r="AI51" s="9">
        <f t="shared" si="28"/>
        <v>311</v>
      </c>
    </row>
  </sheetData>
  <mergeCells count="13">
    <mergeCell ref="L4:N4"/>
    <mergeCell ref="A4:A5"/>
    <mergeCell ref="B4:B5"/>
    <mergeCell ref="C4:E4"/>
    <mergeCell ref="F4:H4"/>
    <mergeCell ref="I4:K4"/>
    <mergeCell ref="AG4:AI4"/>
    <mergeCell ref="O4:Q4"/>
    <mergeCell ref="R4:T4"/>
    <mergeCell ref="U4:W4"/>
    <mergeCell ref="X4:Z4"/>
    <mergeCell ref="AA4:AC4"/>
    <mergeCell ref="AD4:AF4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4" zoomScale="85" zoomScaleNormal="85" workbookViewId="0">
      <selection activeCell="H18" sqref="H18"/>
    </sheetView>
  </sheetViews>
  <sheetFormatPr defaultRowHeight="13.8"/>
  <cols>
    <col min="1" max="1" width="4.19921875" bestFit="1" customWidth="1"/>
    <col min="2" max="2" width="46" bestFit="1" customWidth="1"/>
    <col min="3" max="3" width="10.19921875" bestFit="1" customWidth="1"/>
    <col min="4" max="4" width="13" bestFit="1" customWidth="1"/>
    <col min="5" max="5" width="10.59765625" bestFit="1" customWidth="1"/>
    <col min="6" max="6" width="9.5" bestFit="1" customWidth="1"/>
    <col min="14" max="14" width="11.59765625" bestFit="1" customWidth="1"/>
  </cols>
  <sheetData>
    <row r="1" spans="1:8">
      <c r="A1" s="34" t="s">
        <v>201</v>
      </c>
      <c r="B1" s="34"/>
      <c r="C1" s="34"/>
      <c r="D1" s="34"/>
      <c r="E1" s="34"/>
    </row>
    <row r="2" spans="1:8">
      <c r="A2" s="34" t="s">
        <v>202</v>
      </c>
      <c r="B2" s="34"/>
      <c r="C2" s="34"/>
      <c r="D2" s="34"/>
      <c r="E2" s="34"/>
    </row>
    <row r="4" spans="1:8">
      <c r="A4" s="26" t="s">
        <v>0</v>
      </c>
      <c r="B4" s="31" t="s">
        <v>1</v>
      </c>
      <c r="C4" s="33" t="s">
        <v>199</v>
      </c>
      <c r="D4" s="33"/>
      <c r="E4" s="33"/>
    </row>
    <row r="5" spans="1:8">
      <c r="A5" s="27"/>
      <c r="B5" s="32"/>
      <c r="C5" s="16" t="s">
        <v>13</v>
      </c>
      <c r="D5" s="16" t="s">
        <v>14</v>
      </c>
      <c r="E5" s="16" t="s">
        <v>15</v>
      </c>
    </row>
    <row r="6" spans="1:8">
      <c r="A6" s="5">
        <v>1</v>
      </c>
      <c r="B6" s="6" t="s">
        <v>16</v>
      </c>
      <c r="C6" s="17">
        <f>Kolaka!C6+Kolakaasi!C6+Latambaga!C6+Wundulako!C6+Baula!C6+Pomalaa!C6+Tanggetada!C6+Polinggona!C6+Watubangga!C6+Kukutio!C6+Toari!C6+Tosiba!C6+Wolo!C6+Iwoimendaa!C6</f>
        <v>0</v>
      </c>
      <c r="D6" s="17">
        <f>Kolaka!D6+Kolakaasi!D6+Latambaga!D6+Wundulako!D6+Baula!D6+Pomalaa!D6+Tanggetada!D6+Polinggona!D6+Watubangga!D6+Kukutio!D6+Toari!D6+Tosiba!D6+Wolo!D6+Iwoimendaa!D6</f>
        <v>4583</v>
      </c>
      <c r="E6" s="18">
        <f>SUM(C6:D6)</f>
        <v>4583</v>
      </c>
    </row>
    <row r="7" spans="1:8">
      <c r="A7" s="5">
        <v>2</v>
      </c>
      <c r="B7" s="10" t="s">
        <v>17</v>
      </c>
      <c r="C7" s="17">
        <f>Kolaka!C7+Kolakaasi!C7+Latambaga!C7+Wundulako!C7+Baula!C7+Pomalaa!C7+Tanggetada!C7+Polinggona!C7+Watubangga!C7+Kukutio!C7+Toari!C7+Tosiba!C7+Wolo!C7+Iwoimendaa!C7</f>
        <v>0</v>
      </c>
      <c r="D7" s="17">
        <f>Kolaka!D7+Kolakaasi!D7+Latambaga!D7+Wundulako!D7+Baula!D7+Pomalaa!D7+Tanggetada!D7+Polinggona!D7+Watubangga!D7+Kukutio!D7+Toari!D7+Tosiba!D7+Wolo!D7+Iwoimendaa!D7</f>
        <v>4551</v>
      </c>
      <c r="E7" s="19">
        <f>SUM(C7:D7)</f>
        <v>4551</v>
      </c>
    </row>
    <row r="8" spans="1:8">
      <c r="A8" s="5">
        <v>3</v>
      </c>
      <c r="B8" s="6" t="s">
        <v>18</v>
      </c>
      <c r="C8" s="17">
        <f>Kolaka!C8+Kolakaasi!C8+Latambaga!C8+Wundulako!C8+Baula!C8+Pomalaa!C8+Tanggetada!C8+Polinggona!C8+Watubangga!C8+Kukutio!C8+Toari!C8+Tosiba!C8+Wolo!C8+Iwoimendaa!C8</f>
        <v>0</v>
      </c>
      <c r="D8" s="17">
        <f>Kolaka!D8+Kolakaasi!D8+Latambaga!D8+Wundulako!D8+Baula!D8+Pomalaa!D8+Tanggetada!D8+Polinggona!D8+Watubangga!D8+Kukutio!D8+Toari!D8+Tosiba!D8+Wolo!D8+Iwoimendaa!D8</f>
        <v>0</v>
      </c>
      <c r="E8" s="17">
        <f>Kolaka!E8+Kolakaasi!E8+Latambaga!E8+Wundulako!E8+Baula!E8+Pomalaa!E8+Tanggetada!E8+Polinggona!E8+Watubangga!E8+Kukutio!E8+Toari!E8+Tosiba!E8+Wolo!E8+Iwoimendaa!E8</f>
        <v>4421</v>
      </c>
    </row>
    <row r="9" spans="1:8">
      <c r="A9" s="5">
        <v>4</v>
      </c>
      <c r="B9" s="13" t="s">
        <v>19</v>
      </c>
      <c r="C9" s="17">
        <f>Kolaka!C9+Kolakaasi!C9+Latambaga!C9+Wundulako!C9+Baula!C9+Pomalaa!C9+Tanggetada!C9+Polinggona!C9+Watubangga!C9+Kukutio!C9+Toari!C9+Tosiba!C9+Wolo!C9+Iwoimendaa!C9</f>
        <v>2123</v>
      </c>
      <c r="D9" s="17">
        <f>Kolaka!D9+Kolakaasi!D9+Latambaga!D9+Wundulako!D9+Baula!D9+Pomalaa!D9+Tanggetada!D9+Polinggona!D9+Watubangga!D9+Kukutio!D9+Toari!D9+Tosiba!D9+Wolo!D9+Iwoimendaa!D9</f>
        <v>2084</v>
      </c>
      <c r="E9" s="19">
        <f>SUM(C9:D9)</f>
        <v>4207</v>
      </c>
    </row>
    <row r="10" spans="1:8">
      <c r="A10" s="5">
        <v>5</v>
      </c>
      <c r="B10" s="13" t="s">
        <v>20</v>
      </c>
      <c r="C10" s="17">
        <f>Kolaka!C10+Kolakaasi!C10+Latambaga!C10+Wundulako!C10+Baula!C10+Pomalaa!C10+Tanggetada!C10+Polinggona!C10+Watubangga!C10+Kukutio!C10+Toari!C10+Tosiba!C10+Wolo!C10+Iwoimendaa!C10</f>
        <v>1157</v>
      </c>
      <c r="D10" s="17">
        <f>Kolaka!D10+Kolakaasi!D10+Latambaga!D10+Wundulako!D10+Baula!D10+Pomalaa!D10+Tanggetada!D10+Polinggona!D10+Watubangga!D10+Kukutio!D10+Toari!D10+Tosiba!D10+Wolo!D10+Iwoimendaa!D10</f>
        <v>1133</v>
      </c>
      <c r="E10" s="19">
        <f>SUM(C10:D10)</f>
        <v>2290</v>
      </c>
    </row>
    <row r="11" spans="1:8">
      <c r="A11" s="5">
        <v>6</v>
      </c>
      <c r="B11" s="13" t="s">
        <v>21</v>
      </c>
      <c r="C11" s="17">
        <f>Kolaka!C11+Kolakaasi!C11+Latambaga!C11+Wundulako!C11+Baula!C11+Pomalaa!C11+Tanggetada!C11+Polinggona!C11+Watubangga!C11+Kukutio!C11+Toari!C11+Tosiba!C11+Wolo!C11+Iwoimendaa!C11</f>
        <v>323</v>
      </c>
      <c r="D11" s="17">
        <f>Kolaka!D11+Kolakaasi!D11+Latambaga!D11+Wundulako!D11+Baula!D11+Pomalaa!D11+Tanggetada!D11+Polinggona!D11+Watubangga!D11+Kukutio!D11+Toari!D11+Tosiba!D11+Wolo!D11+Iwoimendaa!D11</f>
        <v>317</v>
      </c>
      <c r="E11" s="19">
        <f t="shared" ref="E11:E50" si="0">SUM(C11:D11)</f>
        <v>640</v>
      </c>
    </row>
    <row r="12" spans="1:8">
      <c r="A12" s="5">
        <v>7</v>
      </c>
      <c r="B12" s="13" t="s">
        <v>22</v>
      </c>
      <c r="C12" s="17">
        <f>Kolaka!C12+Kolakaasi!C12+Latambaga!C12+Wundulako!C12+Baula!C12+Pomalaa!C12+Tanggetada!C12+Polinggona!C12+Watubangga!C12+Kukutio!C12+Toari!C12+Tosiba!C12+Wolo!C12+Iwoimendaa!C12</f>
        <v>4272</v>
      </c>
      <c r="D12" s="17">
        <f>Kolaka!D12+Kolakaasi!D12+Latambaga!D12+Wundulako!D12+Baula!D12+Pomalaa!D12+Tanggetada!D12+Polinggona!D12+Watubangga!D12+Kukutio!D12+Toari!D12+Tosiba!D12+Wolo!D12+Iwoimendaa!D12</f>
        <v>4198</v>
      </c>
      <c r="E12" s="19">
        <f t="shared" si="0"/>
        <v>8470</v>
      </c>
    </row>
    <row r="13" spans="1:8">
      <c r="A13" s="5">
        <v>8</v>
      </c>
      <c r="B13" s="13" t="s">
        <v>23</v>
      </c>
      <c r="C13" s="17">
        <f>Kolaka!C13+Kolakaasi!C13+Latambaga!C13+Wundulako!C13+Baula!C13+Pomalaa!C13+Tanggetada!C13+Polinggona!C13+Watubangga!C13+Kukutio!C13+Toari!C13+Tosiba!C13+Wolo!C13+Iwoimendaa!C13</f>
        <v>6454</v>
      </c>
      <c r="D13" s="17">
        <f>Kolaka!D13+Kolakaasi!D13+Latambaga!D13+Wundulako!D13+Baula!D13+Pomalaa!D13+Tanggetada!D13+Polinggona!D13+Watubangga!D13+Kukutio!D13+Toari!D13+Tosiba!D13+Wolo!D13+Iwoimendaa!D13</f>
        <v>6337</v>
      </c>
      <c r="E13" s="19">
        <f t="shared" si="0"/>
        <v>12791</v>
      </c>
    </row>
    <row r="14" spans="1:8">
      <c r="A14" s="5">
        <v>9</v>
      </c>
      <c r="B14" s="13" t="s">
        <v>24</v>
      </c>
      <c r="C14" s="17">
        <f>Kolaka!C14+Kolakaasi!C14+Latambaga!C14+Wundulako!C14+Baula!C14+Pomalaa!C14+Tanggetada!C14+Polinggona!C14+Watubangga!C14+Kukutio!C14+Toari!C14+Tosiba!C14+Wolo!C14+Iwoimendaa!C14</f>
        <v>10919</v>
      </c>
      <c r="D14" s="17">
        <f>Kolaka!D14+Kolakaasi!D14+Latambaga!D14+Wundulako!D14+Baula!D14+Pomalaa!D14+Tanggetada!D14+Polinggona!D14+Watubangga!D14+Kukutio!D14+Toari!D14+Tosiba!D14+Wolo!D14+Iwoimendaa!D14</f>
        <v>10664</v>
      </c>
      <c r="E14" s="19">
        <f t="shared" si="0"/>
        <v>21583</v>
      </c>
    </row>
    <row r="15" spans="1:8">
      <c r="A15" s="5">
        <v>10</v>
      </c>
      <c r="B15" s="13" t="s">
        <v>25</v>
      </c>
      <c r="C15" s="17">
        <f>Kolaka!C15+Kolakaasi!C15+Latambaga!C15+Wundulako!C15+Baula!C15+Pomalaa!C15+Tanggetada!C15+Polinggona!C15+Watubangga!C15+Kukutio!C15+Toari!C15+Tosiba!C15+Wolo!C15+Iwoimendaa!C15</f>
        <v>8796</v>
      </c>
      <c r="D15" s="17">
        <f>Kolaka!D15+Kolakaasi!D15+Latambaga!D15+Wundulako!D15+Baula!D15+Pomalaa!D15+Tanggetada!D15+Polinggona!D15+Watubangga!D15+Kukutio!D15+Toari!D15+Tosiba!D15+Wolo!D15+Iwoimendaa!D15</f>
        <v>8580</v>
      </c>
      <c r="E15" s="19">
        <f t="shared" si="0"/>
        <v>17376</v>
      </c>
    </row>
    <row r="16" spans="1:8">
      <c r="A16" s="5">
        <v>11</v>
      </c>
      <c r="B16" s="13" t="s">
        <v>26</v>
      </c>
      <c r="C16" s="17">
        <f>Kolaka!C16+Kolakaasi!C16+Latambaga!C16+Wundulako!C16+Baula!C16+Pomalaa!C16+Tanggetada!C16+Polinggona!C16+Watubangga!C16+Kukutio!C16+Toari!C16+Tosiba!C16+Wolo!C16+Iwoimendaa!C16</f>
        <v>4586</v>
      </c>
      <c r="D16" s="17">
        <f>Kolaka!D16+Kolakaasi!D16+Latambaga!D16+Wundulako!D16+Baula!D16+Pomalaa!D16+Tanggetada!D16+Polinggona!D16+Watubangga!D16+Kukutio!D16+Toari!D16+Tosiba!D16+Wolo!D16+Iwoimendaa!D16</f>
        <v>4384</v>
      </c>
      <c r="E16" s="19">
        <f t="shared" si="0"/>
        <v>8970</v>
      </c>
      <c r="F16" s="24">
        <f>E16/2</f>
        <v>4485</v>
      </c>
      <c r="G16" s="20">
        <f>E16/2</f>
        <v>4485</v>
      </c>
      <c r="H16" s="21">
        <f>C16/2</f>
        <v>2293</v>
      </c>
    </row>
    <row r="17" spans="1:8">
      <c r="A17" s="5">
        <v>12</v>
      </c>
      <c r="B17" s="13" t="s">
        <v>27</v>
      </c>
      <c r="C17" s="17">
        <f>Kolaka!C17+Kolakaasi!C17+Latambaga!C17+Wundulako!C17+Baula!C17+Pomalaa!C17+Tanggetada!C17+Polinggona!C17+Watubangga!C17+Kukutio!C17+Toari!C17+Tosiba!C17+Wolo!C17+Iwoimendaa!C17</f>
        <v>2328</v>
      </c>
      <c r="D17" s="17">
        <f>Kolaka!D17+Kolakaasi!D17+Latambaga!D17+Wundulako!D17+Baula!D17+Pomalaa!D17+Tanggetada!D17+Polinggona!D17+Watubangga!D17+Kukutio!D17+Toari!D17+Tosiba!D17+Wolo!D17+Iwoimendaa!D17</f>
        <v>2210</v>
      </c>
      <c r="E17" s="19">
        <f t="shared" si="0"/>
        <v>4538</v>
      </c>
      <c r="F17" s="24">
        <v>4538</v>
      </c>
      <c r="G17" s="20">
        <f>G16+E17+E18+E19+E20+E21+E22</f>
        <v>32062</v>
      </c>
      <c r="H17" s="21">
        <f>H16+C17+C18+C19+C20+C21+C22</f>
        <v>16420</v>
      </c>
    </row>
    <row r="18" spans="1:8">
      <c r="A18" s="5">
        <v>13</v>
      </c>
      <c r="B18" s="13" t="s">
        <v>28</v>
      </c>
      <c r="C18" s="17">
        <f>Kolaka!C18+Kolakaasi!C18+Latambaga!C18+Wundulako!C18+Baula!C18+Pomalaa!C18+Tanggetada!C18+Polinggona!C18+Watubangga!C18+Kukutio!C18+Toari!C18+Tosiba!C18+Wolo!C18+Iwoimendaa!C18</f>
        <v>2346</v>
      </c>
      <c r="D18" s="17">
        <f>Kolaka!D18+Kolakaasi!D18+Latambaga!D18+Wundulako!D18+Baula!D18+Pomalaa!D18+Tanggetada!D18+Polinggona!D18+Watubangga!D18+Kukutio!D18+Toari!D18+Tosiba!D18+Wolo!D18+Iwoimendaa!D18</f>
        <v>2225</v>
      </c>
      <c r="E18" s="19">
        <f t="shared" si="0"/>
        <v>4571</v>
      </c>
      <c r="F18" s="24">
        <v>4571</v>
      </c>
    </row>
    <row r="19" spans="1:8">
      <c r="A19" s="5">
        <v>14</v>
      </c>
      <c r="B19" s="13" t="s">
        <v>29</v>
      </c>
      <c r="C19" s="17">
        <f>Kolaka!C19+Kolakaasi!C19+Latambaga!C19+Wundulako!C19+Baula!C19+Pomalaa!C19+Tanggetada!C19+Polinggona!C19+Watubangga!C19+Kukutio!C19+Toari!C19+Tosiba!C19+Wolo!C19+Iwoimendaa!C19</f>
        <v>2357</v>
      </c>
      <c r="D19" s="17">
        <f>Kolaka!D19+Kolakaasi!D19+Latambaga!D19+Wundulako!D19+Baula!D19+Pomalaa!D19+Tanggetada!D19+Polinggona!D19+Watubangga!D19+Kukutio!D19+Toari!D19+Tosiba!D19+Wolo!D19+Iwoimendaa!D19</f>
        <v>2238</v>
      </c>
      <c r="E19" s="19">
        <f t="shared" si="0"/>
        <v>4595</v>
      </c>
      <c r="F19" s="24">
        <v>4595</v>
      </c>
    </row>
    <row r="20" spans="1:8">
      <c r="A20" s="5">
        <v>15</v>
      </c>
      <c r="B20" s="13" t="s">
        <v>30</v>
      </c>
      <c r="C20" s="17">
        <f>Kolaka!C20+Kolakaasi!C20+Latambaga!C20+Wundulako!C20+Baula!C20+Pomalaa!C20+Tanggetada!C20+Polinggona!C20+Watubangga!C20+Kukutio!C20+Toari!C20+Tosiba!C20+Wolo!C20+Iwoimendaa!C20</f>
        <v>2360</v>
      </c>
      <c r="D20" s="17">
        <f>Kolaka!D20+Kolakaasi!D20+Latambaga!D20+Wundulako!D20+Baula!D20+Pomalaa!D20+Tanggetada!D20+Polinggona!D20+Watubangga!D20+Kukutio!D20+Toari!D20+Tosiba!D20+Wolo!D20+Iwoimendaa!D20</f>
        <v>2253</v>
      </c>
      <c r="E20" s="19">
        <f t="shared" si="0"/>
        <v>4613</v>
      </c>
      <c r="F20" s="24">
        <v>4613</v>
      </c>
    </row>
    <row r="21" spans="1:8">
      <c r="A21" s="5">
        <v>16</v>
      </c>
      <c r="B21" s="13" t="s">
        <v>31</v>
      </c>
      <c r="C21" s="17">
        <f>Kolaka!C21+Kolakaasi!C21+Latambaga!C21+Wundulako!C21+Baula!C21+Pomalaa!C21+Tanggetada!C21+Polinggona!C21+Watubangga!C21+Kukutio!C21+Toari!C21+Tosiba!C21+Wolo!C21+Iwoimendaa!C21</f>
        <v>2366</v>
      </c>
      <c r="D21" s="17">
        <f>Kolaka!D21+Kolakaasi!D21+Latambaga!D21+Wundulako!D21+Baula!D21+Pomalaa!D21+Tanggetada!D21+Polinggona!D21+Watubangga!D21+Kukutio!D21+Toari!D21+Tosiba!D21+Wolo!D21+Iwoimendaa!D21</f>
        <v>2262</v>
      </c>
      <c r="E21" s="19">
        <f t="shared" si="0"/>
        <v>4628</v>
      </c>
      <c r="F21" s="24">
        <v>4628</v>
      </c>
    </row>
    <row r="22" spans="1:8">
      <c r="A22" s="5">
        <v>17</v>
      </c>
      <c r="B22" s="13" t="s">
        <v>32</v>
      </c>
      <c r="C22" s="17">
        <f>Kolaka!C22+Kolakaasi!C22+Latambaga!C22+Wundulako!C22+Baula!C22+Pomalaa!C22+Tanggetada!C22+Polinggona!C22+Watubangga!C22+Kukutio!C22+Toari!C22+Tosiba!C22+Wolo!C22+Iwoimendaa!C22</f>
        <v>2370</v>
      </c>
      <c r="D22" s="17">
        <f>Kolaka!D22+Kolakaasi!D22+Latambaga!D22+Wundulako!D22+Baula!D22+Pomalaa!D22+Tanggetada!D22+Polinggona!D22+Watubangga!D22+Kukutio!D22+Toari!D22+Tosiba!D22+Wolo!D22+Iwoimendaa!D22</f>
        <v>2262</v>
      </c>
      <c r="E22" s="19">
        <f t="shared" si="0"/>
        <v>4632</v>
      </c>
      <c r="F22" s="24">
        <v>4632</v>
      </c>
    </row>
    <row r="23" spans="1:8">
      <c r="A23" s="5">
        <v>18</v>
      </c>
      <c r="B23" s="13" t="s">
        <v>33</v>
      </c>
      <c r="C23" s="17">
        <f>Kolaka!C23+Kolakaasi!C23+Latambaga!C23+Wundulako!C23+Baula!C23+Pomalaa!C23+Tanggetada!C23+Polinggona!C23+Watubangga!C23+Kukutio!C23+Toari!C23+Tosiba!C23+Wolo!C23+Iwoimendaa!C23</f>
        <v>26001</v>
      </c>
      <c r="D23" s="17">
        <f>Kolaka!D23+Kolakaasi!D23+Latambaga!D23+Wundulako!D23+Baula!D23+Pomalaa!D23+Tanggetada!D23+Polinggona!D23+Watubangga!D23+Kukutio!D23+Toari!D23+Tosiba!D23+Wolo!D23+Iwoimendaa!D23</f>
        <v>24511</v>
      </c>
      <c r="E23" s="19">
        <f>SUM(C23:D23)</f>
        <v>50512</v>
      </c>
      <c r="F23" s="20">
        <f>SUM(F16:F22)</f>
        <v>32062</v>
      </c>
    </row>
    <row r="24" spans="1:8">
      <c r="A24" s="5">
        <v>19</v>
      </c>
      <c r="B24" s="13" t="s">
        <v>34</v>
      </c>
      <c r="C24" s="17">
        <f>Kolaka!C24+Kolakaasi!C24+Latambaga!C24+Wundulako!C24+Baula!C24+Pomalaa!C24+Tanggetada!C24+Polinggona!C24+Watubangga!C24+Kukutio!C24+Toari!C24+Tosiba!C24+Wolo!C24+Iwoimendaa!C24</f>
        <v>21263</v>
      </c>
      <c r="D24" s="17">
        <f>Kolaka!D24+Kolakaasi!D24+Latambaga!D24+Wundulako!D24+Baula!D24+Pomalaa!D24+Tanggetada!D24+Polinggona!D24+Watubangga!D24+Kukutio!D24+Toari!D24+Tosiba!D24+Wolo!D24+Iwoimendaa!D24</f>
        <v>20153</v>
      </c>
      <c r="E24" s="19">
        <f>SUM(C24:D24)</f>
        <v>41416</v>
      </c>
    </row>
    <row r="25" spans="1:8">
      <c r="A25" s="5">
        <v>20</v>
      </c>
      <c r="B25" s="13" t="s">
        <v>35</v>
      </c>
      <c r="C25" s="17">
        <f>Kolaka!C25+Kolakaasi!C25+Latambaga!C25+Wundulako!C25+Baula!C25+Pomalaa!C25+Tanggetada!C25+Polinggona!C25+Watubangga!C25+Kukutio!C25+Toari!C25+Tosiba!C25+Wolo!C25+Iwoimendaa!C25</f>
        <v>18970</v>
      </c>
      <c r="D25" s="17">
        <f>Kolaka!D25+Kolakaasi!D25+Latambaga!D25+Wundulako!D25+Baula!D25+Pomalaa!D25+Tanggetada!D25+Polinggona!D25+Watubangga!D25+Kukutio!D25+Toari!D25+Tosiba!D25+Wolo!D25+Iwoimendaa!D25</f>
        <v>17838</v>
      </c>
      <c r="E25" s="19">
        <f t="shared" si="0"/>
        <v>36808</v>
      </c>
    </row>
    <row r="26" spans="1:8">
      <c r="A26" s="5">
        <v>21</v>
      </c>
      <c r="B26" s="13" t="s">
        <v>36</v>
      </c>
      <c r="C26" s="17">
        <f>Kolaka!C26+Kolakaasi!C26+Latambaga!C26+Wundulako!C26+Baula!C26+Pomalaa!C26+Tanggetada!C26+Polinggona!C26+Watubangga!C26+Kukutio!C26+Toari!C26+Tosiba!C26+Wolo!C26+Iwoimendaa!C26</f>
        <v>7122</v>
      </c>
      <c r="D26" s="17">
        <f>Kolaka!D26+Kolakaasi!D26+Latambaga!D26+Wundulako!D26+Baula!D26+Pomalaa!D26+Tanggetada!D26+Polinggona!D26+Watubangga!D26+Kukutio!D26+Toari!D26+Tosiba!D26+Wolo!D26+Iwoimendaa!D26</f>
        <v>6751</v>
      </c>
      <c r="E26" s="19">
        <f t="shared" si="0"/>
        <v>13873</v>
      </c>
    </row>
    <row r="27" spans="1:8">
      <c r="A27" s="5">
        <v>22</v>
      </c>
      <c r="B27" s="13" t="s">
        <v>37</v>
      </c>
      <c r="C27" s="17">
        <f>Kolaka!C27+Kolakaasi!C27+Latambaga!C27+Wundulako!C27+Baula!C27+Pomalaa!C27+Tanggetada!C27+Polinggona!C27+Watubangga!C27+Kukutio!C27+Toari!C27+Tosiba!C27+Wolo!C27+Iwoimendaa!C27</f>
        <v>2374</v>
      </c>
      <c r="D27" s="17">
        <f>Kolaka!D27+Kolakaasi!D27+Latambaga!D27+Wundulako!D27+Baula!D27+Pomalaa!D27+Tanggetada!D27+Polinggona!D27+Watubangga!D27+Kukutio!D27+Toari!D27+Tosiba!D27+Wolo!D27+Iwoimendaa!D27</f>
        <v>2258</v>
      </c>
      <c r="E27" s="19">
        <f t="shared" si="0"/>
        <v>4632</v>
      </c>
    </row>
    <row r="28" spans="1:8">
      <c r="A28" s="5">
        <v>23</v>
      </c>
      <c r="B28" s="13" t="s">
        <v>38</v>
      </c>
      <c r="C28" s="17">
        <f>Kolaka!C28+Kolakaasi!C28+Latambaga!C28+Wundulako!C28+Baula!C28+Pomalaa!C28+Tanggetada!C28+Polinggona!C28+Watubangga!C28+Kukutio!C28+Toari!C28+Tosiba!C28+Wolo!C28+Iwoimendaa!C28</f>
        <v>7122</v>
      </c>
      <c r="D28" s="17">
        <f>Kolaka!D28+Kolakaasi!D28+Latambaga!D28+Wundulako!D28+Baula!D28+Pomalaa!D28+Tanggetada!D28+Polinggona!D28+Watubangga!D28+Kukutio!D28+Toari!D28+Tosiba!D28+Wolo!D28+Iwoimendaa!D28</f>
        <v>6572</v>
      </c>
      <c r="E28" s="19">
        <f t="shared" si="0"/>
        <v>13694</v>
      </c>
    </row>
    <row r="29" spans="1:8">
      <c r="A29" s="5">
        <v>24</v>
      </c>
      <c r="B29" s="13" t="s">
        <v>39</v>
      </c>
      <c r="C29" s="17">
        <f>Kolaka!C29+Kolakaasi!C29+Latambaga!C29+Wundulako!C29+Baula!C29+Pomalaa!C29+Tanggetada!C29+Polinggona!C29+Watubangga!C29+Kukutio!C29+Toari!C29+Tosiba!C29+Wolo!C29+Iwoimendaa!C29</f>
        <v>2338</v>
      </c>
      <c r="D29" s="17">
        <f>Kolaka!D29+Kolakaasi!D29+Latambaga!D29+Wundulako!D29+Baula!D29+Pomalaa!D29+Tanggetada!D29+Polinggona!D29+Watubangga!D29+Kukutio!D29+Toari!D29+Tosiba!D29+Wolo!D29+Iwoimendaa!D29</f>
        <v>2240</v>
      </c>
      <c r="E29" s="19">
        <f t="shared" si="0"/>
        <v>4578</v>
      </c>
    </row>
    <row r="30" spans="1:8">
      <c r="A30" s="5">
        <v>25</v>
      </c>
      <c r="B30" s="13" t="s">
        <v>40</v>
      </c>
      <c r="C30" s="17">
        <f>Kolaka!C30+Kolakaasi!C30+Latambaga!C30+Wundulako!C30+Baula!C30+Pomalaa!C30+Tanggetada!C30+Polinggona!C30+Watubangga!C30+Kukutio!C30+Toari!C30+Tosiba!C30+Wolo!C30+Iwoimendaa!C30</f>
        <v>14244</v>
      </c>
      <c r="D30" s="17">
        <f>Kolaka!D30+Kolakaasi!D30+Latambaga!D30+Wundulako!D30+Baula!D30+Pomalaa!D30+Tanggetada!D30+Polinggona!D30+Watubangga!D30+Kukutio!D30+Toari!D30+Tosiba!D30+Wolo!D30+Iwoimendaa!D30</f>
        <v>13323</v>
      </c>
      <c r="E30" s="19">
        <f>SUM(C30:D30)</f>
        <v>27567</v>
      </c>
    </row>
    <row r="31" spans="1:8">
      <c r="A31" s="5">
        <v>26</v>
      </c>
      <c r="B31" s="13" t="s">
        <v>41</v>
      </c>
      <c r="C31" s="17">
        <f>Kolaka!C31+Kolakaasi!C31+Latambaga!C31+Wundulako!C31+Baula!C31+Pomalaa!C31+Tanggetada!C31+Polinggona!C31+Watubangga!C31+Kukutio!C31+Toari!C31+Tosiba!C31+Wolo!C31+Iwoimendaa!C31</f>
        <v>43825</v>
      </c>
      <c r="D31" s="17">
        <f>Kolaka!D31+Kolakaasi!D31+Latambaga!D31+Wundulako!D31+Baula!D31+Pomalaa!D31+Tanggetada!D31+Polinggona!D31+Watubangga!D31+Kukutio!D31+Toari!D31+Tosiba!D31+Wolo!D31+Iwoimendaa!D31</f>
        <v>41694</v>
      </c>
      <c r="E31" s="19">
        <f t="shared" si="0"/>
        <v>85519</v>
      </c>
    </row>
    <row r="32" spans="1:8">
      <c r="A32" s="5">
        <v>27</v>
      </c>
      <c r="B32" s="13" t="s">
        <v>42</v>
      </c>
      <c r="C32" s="17">
        <f>Kolaka!C32+Kolakaasi!C32+Latambaga!C32+Wundulako!C32+Baula!C32+Pomalaa!C32+Tanggetada!C32+Polinggona!C32+Watubangga!C32+Kukutio!C32+Toari!C32+Tosiba!C32+Wolo!C32+Iwoimendaa!C32</f>
        <v>77575</v>
      </c>
      <c r="D32" s="17">
        <f>Kolaka!D32+Kolakaasi!D32+Latambaga!D32+Wundulako!D32+Baula!D32+Pomalaa!D32+Tanggetada!D32+Polinggona!D32+Watubangga!D32+Kukutio!D32+Toari!D32+Tosiba!D32+Wolo!D32+Iwoimendaa!D32</f>
        <v>74496</v>
      </c>
      <c r="E32" s="19">
        <f t="shared" si="0"/>
        <v>152071</v>
      </c>
    </row>
    <row r="33" spans="1:15">
      <c r="A33" s="5">
        <v>28</v>
      </c>
      <c r="B33" s="13" t="s">
        <v>43</v>
      </c>
      <c r="C33" s="17">
        <f>Kolaka!C33+Kolakaasi!C33+Latambaga!C33+Wundulako!C33+Baula!C33+Pomalaa!C33+Tanggetada!C33+Polinggona!C33+Watubangga!C33+Kukutio!C33+Toari!C33+Tosiba!C33+Wolo!C33+Iwoimendaa!C33</f>
        <v>6948</v>
      </c>
      <c r="D33" s="17">
        <f>Kolaka!D33+Kolakaasi!D33+Latambaga!D33+Wundulako!D33+Baula!D33+Pomalaa!D33+Tanggetada!D33+Polinggona!D33+Watubangga!D33+Kukutio!D33+Toari!D33+Tosiba!D33+Wolo!D33+Iwoimendaa!D33</f>
        <v>7000</v>
      </c>
      <c r="E33" s="19">
        <f t="shared" si="0"/>
        <v>13948</v>
      </c>
    </row>
    <row r="34" spans="1:15">
      <c r="A34" s="5">
        <v>29</v>
      </c>
      <c r="B34" s="13" t="s">
        <v>44</v>
      </c>
      <c r="C34" s="17">
        <f>Kolaka!C34+Kolakaasi!C34+Latambaga!C34+Wundulako!C34+Baula!C34+Pomalaa!C34+Tanggetada!C34+Polinggona!C34+Watubangga!C34+Kukutio!C34+Toari!C34+Tosiba!C34+Wolo!C34+Iwoimendaa!C34</f>
        <v>27630</v>
      </c>
      <c r="D34" s="17">
        <f>Kolaka!D34+Kolakaasi!D34+Latambaga!D34+Wundulako!D34+Baula!D34+Pomalaa!D34+Tanggetada!D34+Polinggona!D34+Watubangga!D34+Kukutio!D34+Toari!D34+Tosiba!D34+Wolo!D34+Iwoimendaa!D34</f>
        <v>25999</v>
      </c>
      <c r="E34" s="19">
        <f t="shared" si="0"/>
        <v>53629</v>
      </c>
    </row>
    <row r="35" spans="1:15">
      <c r="A35" s="5">
        <v>30</v>
      </c>
      <c r="B35" s="13" t="s">
        <v>45</v>
      </c>
      <c r="C35" s="17">
        <f>Kolaka!C35+Kolakaasi!C35+Latambaga!C35+Wundulako!C35+Baula!C35+Pomalaa!C35+Tanggetada!C35+Polinggona!C35+Watubangga!C35+Kukutio!C35+Toari!C35+Tosiba!C35+Wolo!C35+Iwoimendaa!C35</f>
        <v>28295</v>
      </c>
      <c r="D35" s="17">
        <f>Kolaka!D35+Kolakaasi!D35+Latambaga!D35+Wundulako!D35+Baula!D35+Pomalaa!D35+Tanggetada!D35+Polinggona!D35+Watubangga!D35+Kukutio!D35+Toari!D35+Tosiba!D35+Wolo!D35+Iwoimendaa!D35</f>
        <v>27454</v>
      </c>
      <c r="E35" s="19">
        <f t="shared" si="0"/>
        <v>55749</v>
      </c>
    </row>
    <row r="36" spans="1:15">
      <c r="A36" s="5">
        <v>31</v>
      </c>
      <c r="B36" s="13" t="s">
        <v>46</v>
      </c>
      <c r="C36" s="17">
        <f>Kolaka!C36+Kolakaasi!C36+Latambaga!C36+Wundulako!C36+Baula!C36+Pomalaa!C36+Tanggetada!C36+Polinggona!C36+Watubangga!C36+Kukutio!C36+Toari!C36+Tosiba!C36+Wolo!C36+Iwoimendaa!C36</f>
        <v>19573</v>
      </c>
      <c r="D36" s="17">
        <f>Kolaka!D36+Kolakaasi!D36+Latambaga!D36+Wundulako!D36+Baula!D36+Pomalaa!D36+Tanggetada!D36+Polinggona!D36+Watubangga!D36+Kukutio!D36+Toari!D36+Tosiba!D36+Wolo!D36+Iwoimendaa!D36</f>
        <v>18878</v>
      </c>
      <c r="E36" s="19">
        <f t="shared" si="0"/>
        <v>38451</v>
      </c>
      <c r="M36" s="23">
        <v>480000</v>
      </c>
      <c r="N36" s="23"/>
      <c r="O36" s="23"/>
    </row>
    <row r="37" spans="1:15">
      <c r="A37" s="5">
        <v>32</v>
      </c>
      <c r="B37" s="13" t="s">
        <v>47</v>
      </c>
      <c r="C37" s="17">
        <f>Kolaka!C37+Kolakaasi!C37+Latambaga!C37+Wundulako!C37+Baula!C37+Pomalaa!C37+Tanggetada!C37+Polinggona!C37+Watubangga!C37+Kukutio!C37+Toari!C37+Tosiba!C37+Wolo!C37+Iwoimendaa!C37</f>
        <v>75498</v>
      </c>
      <c r="D37" s="17">
        <f>Kolaka!D37+Kolakaasi!D37+Latambaga!D37+Wundulako!D37+Baula!D37+Pomalaa!D37+Tanggetada!D37+Polinggona!D37+Watubangga!D37+Kukutio!D37+Toari!D37+Tosiba!D37+Wolo!D37+Iwoimendaa!D37</f>
        <v>72331</v>
      </c>
      <c r="E37" s="19">
        <f t="shared" si="0"/>
        <v>147829</v>
      </c>
      <c r="M37" s="23"/>
      <c r="N37" s="23"/>
      <c r="O37" s="23"/>
    </row>
    <row r="38" spans="1:15">
      <c r="A38" s="5">
        <v>33</v>
      </c>
      <c r="B38" s="13" t="s">
        <v>48</v>
      </c>
      <c r="C38" s="17">
        <f>Kolaka!C38+Kolakaasi!C38+Latambaga!C38+Wundulako!C38+Baula!C38+Pomalaa!C38+Tanggetada!C38+Polinggona!C38+Watubangga!C38+Kukutio!C38+Toari!C38+Tosiba!C38+Wolo!C38+Iwoimendaa!C38</f>
        <v>93964</v>
      </c>
      <c r="D38" s="17">
        <f>Kolaka!D38+Kolakaasi!D38+Latambaga!D38+Wundulako!D38+Baula!D38+Pomalaa!D38+Tanggetada!D38+Polinggona!D38+Watubangga!D38+Kukutio!D38+Toari!D38+Tosiba!D38+Wolo!D38+Iwoimendaa!D38</f>
        <v>90203</v>
      </c>
      <c r="E38" s="19">
        <f t="shared" si="0"/>
        <v>184167</v>
      </c>
      <c r="G38" s="20">
        <f>E38*1.6%</f>
        <v>2946.672</v>
      </c>
      <c r="M38" s="23"/>
      <c r="N38" s="23"/>
      <c r="O38" s="23"/>
    </row>
    <row r="39" spans="1:15">
      <c r="A39" s="5">
        <v>34</v>
      </c>
      <c r="B39" s="13" t="s">
        <v>49</v>
      </c>
      <c r="C39" s="17">
        <f>Kolaka!C39+Kolakaasi!C39+Latambaga!C39+Wundulako!C39+Baula!C39+Pomalaa!C39+Tanggetada!C39+Polinggona!C39+Watubangga!C39+Kukutio!C39+Toari!C39+Tosiba!C39+Wolo!C39+Iwoimendaa!C39</f>
        <v>86842</v>
      </c>
      <c r="D39" s="17">
        <f>Kolaka!D39+Kolakaasi!D39+Latambaga!D39+Wundulako!D39+Baula!D39+Pomalaa!D39+Tanggetada!D39+Polinggona!D39+Watubangga!D39+Kukutio!D39+Toari!D39+Tosiba!D39+Wolo!D39+Iwoimendaa!D39</f>
        <v>83631</v>
      </c>
      <c r="E39" s="19">
        <f t="shared" si="0"/>
        <v>170473</v>
      </c>
      <c r="G39" s="20">
        <f>0.13%*E51</f>
        <v>326.99939999999998</v>
      </c>
      <c r="M39" s="23"/>
      <c r="N39" s="23"/>
      <c r="O39" s="23"/>
    </row>
    <row r="40" spans="1:15">
      <c r="A40" s="5">
        <v>35</v>
      </c>
      <c r="B40" s="13" t="s">
        <v>50</v>
      </c>
      <c r="C40" s="17">
        <f>Kolaka!C40+Kolakaasi!C40+Latambaga!C40+Wundulako!C40+Baula!C40+Pomalaa!C40+Tanggetada!C40+Polinggona!C40+Watubangga!C40+Kukutio!C40+Toari!C40+Tosiba!C40+Wolo!C40+Iwoimendaa!C40</f>
        <v>52007</v>
      </c>
      <c r="D40" s="17">
        <f>Kolaka!D40+Kolakaasi!D40+Latambaga!D40+Wundulako!D40+Baula!D40+Pomalaa!D40+Tanggetada!D40+Polinggona!D40+Watubangga!D40+Kukutio!D40+Toari!D40+Tosiba!D40+Wolo!D40+Iwoimendaa!D40</f>
        <v>49369</v>
      </c>
      <c r="E40" s="19">
        <f t="shared" si="0"/>
        <v>101376</v>
      </c>
      <c r="M40" s="23"/>
      <c r="N40" s="23"/>
      <c r="O40" s="23"/>
    </row>
    <row r="41" spans="1:15">
      <c r="A41" s="5">
        <v>36</v>
      </c>
      <c r="B41" s="13" t="s">
        <v>51</v>
      </c>
      <c r="C41" s="17">
        <f>Kolaka!C41+Kolakaasi!C41+Latambaga!C41+Wundulako!C41+Baula!C41+Pomalaa!C41+Tanggetada!C41+Polinggona!C41+Watubangga!C41+Kukutio!C41+Toari!C41+Tosiba!C41+Wolo!C41+Iwoimendaa!C41</f>
        <v>41957</v>
      </c>
      <c r="D41" s="17">
        <f>Kolaka!D41+Kolakaasi!D41+Latambaga!D41+Wundulako!D41+Baula!D41+Pomalaa!D41+Tanggetada!D41+Polinggona!D41+Watubangga!D41+Kukutio!D41+Toari!D41+Tosiba!D41+Wolo!D41+Iwoimendaa!D41</f>
        <v>40834</v>
      </c>
      <c r="E41" s="19">
        <f t="shared" si="0"/>
        <v>82791</v>
      </c>
      <c r="M41" s="23"/>
      <c r="N41" s="23">
        <f>430000*24</f>
        <v>10320000</v>
      </c>
      <c r="O41" s="23"/>
    </row>
    <row r="42" spans="1:15">
      <c r="A42" s="5">
        <v>37</v>
      </c>
      <c r="B42" s="13" t="s">
        <v>52</v>
      </c>
      <c r="C42" s="17">
        <f>Kolaka!C42+Kolakaasi!C42+Latambaga!C42+Wundulako!C42+Baula!C42+Pomalaa!C42+Tanggetada!C42+Polinggona!C42+Watubangga!C42+Kukutio!C42+Toari!C42+Tosiba!C42+Wolo!C42+Iwoimendaa!C42</f>
        <v>82620</v>
      </c>
      <c r="D42" s="17">
        <f>Kolaka!D42+Kolakaasi!D42+Latambaga!D42+Wundulako!D42+Baula!D42+Pomalaa!D42+Tanggetada!D42+Polinggona!D42+Watubangga!D42+Kukutio!D42+Toari!D42+Tosiba!D42+Wolo!D42+Iwoimendaa!D42</f>
        <v>78903</v>
      </c>
      <c r="E42" s="19">
        <f t="shared" si="0"/>
        <v>161523</v>
      </c>
      <c r="M42" s="23"/>
      <c r="N42" s="23"/>
      <c r="O42" s="23"/>
    </row>
    <row r="43" spans="1:15">
      <c r="A43" s="5">
        <v>38</v>
      </c>
      <c r="B43" s="13" t="s">
        <v>53</v>
      </c>
      <c r="C43" s="17">
        <f>Kolaka!C43+Kolakaasi!C43+Latambaga!C43+Wundulako!C43+Baula!C43+Pomalaa!C43+Tanggetada!C43+Polinggona!C43+Watubangga!C43+Kukutio!C43+Toari!C43+Tosiba!C43+Wolo!C43+Iwoimendaa!C43</f>
        <v>26040</v>
      </c>
      <c r="D43" s="17">
        <f>Kolaka!D43+Kolakaasi!D43+Latambaga!D43+Wundulako!D43+Baula!D43+Pomalaa!D43+Tanggetada!D43+Polinggona!D43+Watubangga!D43+Kukutio!D43+Toari!D43+Tosiba!D43+Wolo!D43+Iwoimendaa!D43</f>
        <v>24811</v>
      </c>
      <c r="E43" s="19">
        <f t="shared" si="0"/>
        <v>50851</v>
      </c>
      <c r="M43" s="23"/>
      <c r="N43" s="23">
        <f>430000*6*4</f>
        <v>10320000</v>
      </c>
      <c r="O43" s="23"/>
    </row>
    <row r="44" spans="1:15">
      <c r="A44" s="5">
        <v>39</v>
      </c>
      <c r="B44" s="13" t="s">
        <v>54</v>
      </c>
      <c r="C44" s="17">
        <f>Kolaka!C44+Kolakaasi!C44+Latambaga!C44+Wundulako!C44+Baula!C44+Pomalaa!C44+Tanggetada!C44+Polinggona!C44+Watubangga!C44+Kukutio!C44+Toari!C44+Tosiba!C44+Wolo!C44+Iwoimendaa!C44</f>
        <v>0</v>
      </c>
      <c r="D44" s="17">
        <f>Kolaka!D44+Kolakaasi!D44+Latambaga!D44+Wundulako!D44+Baula!D44+Pomalaa!D44+Tanggetada!D44+Polinggona!D44+Watubangga!D44+Kukutio!D44+Toari!D44+Tosiba!D44+Wolo!D44+Iwoimendaa!D44</f>
        <v>66482</v>
      </c>
      <c r="E44" s="19">
        <f t="shared" si="0"/>
        <v>66482</v>
      </c>
      <c r="M44" s="23"/>
      <c r="N44" s="23">
        <f>430000*6</f>
        <v>2580000</v>
      </c>
      <c r="O44" s="23"/>
    </row>
    <row r="45" spans="1:15">
      <c r="A45" s="5">
        <v>40</v>
      </c>
      <c r="B45" s="13" t="s">
        <v>55</v>
      </c>
      <c r="C45" s="17">
        <f>Kolaka!C45+Kolakaasi!C45+Latambaga!C45+Wundulako!C45+Baula!C45+Pomalaa!C45+Tanggetada!C45+Polinggona!C45+Watubangga!C45+Kukutio!C45+Toari!C45+Tosiba!C45+Wolo!C45+Iwoimendaa!C45</f>
        <v>0</v>
      </c>
      <c r="D45" s="17">
        <f>Kolaka!D45+Kolakaasi!D45+Latambaga!D45+Wundulako!D45+Baula!D45+Pomalaa!D45+Tanggetada!D45+Polinggona!D45+Watubangga!D45+Kukutio!D45+Toari!D45+Tosiba!D45+Wolo!D45+Iwoimendaa!D45</f>
        <v>37334</v>
      </c>
      <c r="E45" s="19">
        <f t="shared" si="0"/>
        <v>37334</v>
      </c>
      <c r="M45" s="23"/>
      <c r="N45" s="23"/>
      <c r="O45" s="23"/>
    </row>
    <row r="46" spans="1:15">
      <c r="A46" s="5">
        <v>41</v>
      </c>
      <c r="B46" s="13" t="s">
        <v>56</v>
      </c>
      <c r="C46" s="17">
        <f>Kolaka!C46+Kolakaasi!C46+Latambaga!C46+Wundulako!C46+Baula!C46+Pomalaa!C46+Tanggetada!C46+Polinggona!C46+Watubangga!C46+Kukutio!C46+Toari!C46+Tosiba!C46+Wolo!C46+Iwoimendaa!C46</f>
        <v>0</v>
      </c>
      <c r="D46" s="17">
        <f>Kolaka!D46+Kolakaasi!D46+Latambaga!D46+Wundulako!D46+Baula!D46+Pomalaa!D46+Tanggetada!D46+Polinggona!D46+Watubangga!D46+Kukutio!D46+Toari!D46+Tosiba!D46+Wolo!D46+Iwoimendaa!D46</f>
        <v>55504</v>
      </c>
      <c r="E46" s="19">
        <f t="shared" si="0"/>
        <v>55504</v>
      </c>
      <c r="M46" s="23"/>
      <c r="N46" s="23"/>
      <c r="O46" s="23"/>
    </row>
    <row r="47" spans="1:15">
      <c r="A47" s="5">
        <v>42</v>
      </c>
      <c r="B47" s="13" t="s">
        <v>57</v>
      </c>
      <c r="C47" s="17">
        <f>Kolaka!C47+Kolakaasi!C47+Latambaga!C47+Wundulako!C47+Baula!C47+Pomalaa!C47+Tanggetada!C47+Polinggona!C47+Watubangga!C47+Kukutio!C47+Toari!C47+Tosiba!C47+Wolo!C47+Iwoimendaa!C47</f>
        <v>0</v>
      </c>
      <c r="D47" s="17">
        <f>Kolaka!D47+Kolakaasi!D47+Latambaga!D47+Wundulako!D47+Baula!D47+Pomalaa!D47+Tanggetada!D47+Polinggona!D47+Watubangga!D47+Kukutio!D47+Toari!D47+Tosiba!D47+Wolo!D47+Iwoimendaa!D47</f>
        <v>0</v>
      </c>
      <c r="E47" s="17">
        <f>Kolaka!E47+Kolakaasi!E47+Latambaga!E47+Wundulako!E47+Baula!E47+Pomalaa!E47+Tanggetada!E47+Polinggona!E47+Watubangga!E47+Kukutio!E47+Toari!E47+Tosiba!E47+Wolo!E47+Iwoimendaa!E47</f>
        <v>46787</v>
      </c>
      <c r="M47" s="23"/>
      <c r="N47" s="23"/>
      <c r="O47" s="23"/>
    </row>
    <row r="48" spans="1:15">
      <c r="A48" s="5">
        <v>43</v>
      </c>
      <c r="B48" s="6" t="s">
        <v>58</v>
      </c>
      <c r="C48" s="17">
        <f>Kolaka!C48+Kolakaasi!C48+Latambaga!C48+Wundulako!C48+Baula!C48+Pomalaa!C48+Tanggetada!C48+Polinggona!C48+Watubangga!C48+Kukutio!C48+Toari!C48+Tosiba!C48+Wolo!C48+Iwoimendaa!C48</f>
        <v>21357</v>
      </c>
      <c r="D48" s="17">
        <f>Kolaka!D48+Kolakaasi!D48+Latambaga!D48+Wundulako!D48+Baula!D48+Pomalaa!D48+Tanggetada!D48+Polinggona!D48+Watubangga!D48+Kukutio!D48+Toari!D48+Tosiba!D48+Wolo!D48+Iwoimendaa!D48</f>
        <v>20598</v>
      </c>
      <c r="E48" s="19">
        <f t="shared" si="0"/>
        <v>41955</v>
      </c>
      <c r="G48" s="20"/>
      <c r="M48" s="23"/>
      <c r="N48" s="23"/>
      <c r="O48" s="23"/>
    </row>
    <row r="49" spans="1:7">
      <c r="A49" s="5">
        <v>44</v>
      </c>
      <c r="B49" s="6" t="s">
        <v>59</v>
      </c>
      <c r="C49" s="17">
        <f>Kolaka!C49+Kolakaasi!C49+Latambaga!C49+Wundulako!C49+Baula!C49+Pomalaa!C49+Tanggetada!C49+Polinggona!C49+Watubangga!C49+Kukutio!C49+Toari!C49+Tosiba!C49+Wolo!C49+Iwoimendaa!C49</f>
        <v>11344</v>
      </c>
      <c r="D49" s="17">
        <f>Kolaka!D49+Kolakaasi!D49+Latambaga!D49+Wundulako!D49+Baula!D49+Pomalaa!D49+Tanggetada!D49+Polinggona!D49+Watubangga!D49+Kukutio!D49+Toari!D49+Tosiba!D49+Wolo!D49+Iwoimendaa!D49</f>
        <v>11300</v>
      </c>
      <c r="E49" s="19">
        <f t="shared" si="0"/>
        <v>22644</v>
      </c>
      <c r="G49" s="20"/>
    </row>
    <row r="50" spans="1:7">
      <c r="A50" s="5">
        <v>45</v>
      </c>
      <c r="B50" s="6" t="s">
        <v>60</v>
      </c>
      <c r="C50" s="17">
        <f>Kolaka!C50+Kolakaasi!C50+Latambaga!C50+Wundulako!C50+Baula!C50+Pomalaa!C50+Tanggetada!C50+Polinggona!C50+Watubangga!C50+Kukutio!C50+Toari!C50+Tosiba!C50+Wolo!C50+Iwoimendaa!C50</f>
        <v>3942</v>
      </c>
      <c r="D50" s="17">
        <f>Kolaka!D50+Kolakaasi!D50+Latambaga!D50+Wundulako!D50+Baula!D50+Pomalaa!D50+Tanggetada!D50+Polinggona!D50+Watubangga!D50+Kukutio!D50+Toari!D50+Tosiba!D50+Wolo!D50+Iwoimendaa!D50</f>
        <v>4067</v>
      </c>
      <c r="E50" s="19">
        <f t="shared" si="0"/>
        <v>8009</v>
      </c>
      <c r="G50" s="20"/>
    </row>
    <row r="51" spans="1:7">
      <c r="A51" s="5">
        <v>46</v>
      </c>
      <c r="B51" s="14" t="s">
        <v>61</v>
      </c>
      <c r="C51" s="17">
        <f>Kolaka!C51+Kolakaasi!C51+Latambaga!C51+Wundulako!C51+Baula!C51+Pomalaa!C51+Tanggetada!C51+Polinggona!C51+Watubangga!C51+Kukutio!C51+Toari!C51+Tosiba!C51+Wolo!C51+Iwoimendaa!C51</f>
        <v>128348</v>
      </c>
      <c r="D51" s="17">
        <f>Kolaka!D51+Kolakaasi!D51+Latambaga!D51+Wundulako!D51+Baula!D51+Pomalaa!D51+Tanggetada!D51+Polinggona!D51+Watubangga!D51+Kukutio!D51+Toari!D51+Tosiba!D51+Wolo!D51+Iwoimendaa!D51</f>
        <v>123190</v>
      </c>
      <c r="E51" s="19">
        <f>SUM(C51:D51)</f>
        <v>251538</v>
      </c>
      <c r="G51" s="21"/>
    </row>
  </sheetData>
  <mergeCells count="5">
    <mergeCell ref="A4:A5"/>
    <mergeCell ref="B4:B5"/>
    <mergeCell ref="C4:E4"/>
    <mergeCell ref="A2:E2"/>
    <mergeCell ref="A1:E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opLeftCell="A13" zoomScale="70" zoomScaleNormal="70" workbookViewId="0">
      <selection activeCell="E51" sqref="E51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9.8984375" style="2" bestFit="1" customWidth="1"/>
    <col min="4" max="4" width="12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6384" width="8" style="2"/>
  </cols>
  <sheetData>
    <row r="1" spans="1:17">
      <c r="A1" s="22" t="s">
        <v>217</v>
      </c>
    </row>
    <row r="2" spans="1:17">
      <c r="A2" s="22" t="s">
        <v>204</v>
      </c>
    </row>
    <row r="4" spans="1:17">
      <c r="A4" s="26" t="s">
        <v>0</v>
      </c>
      <c r="B4" s="26" t="s">
        <v>1</v>
      </c>
      <c r="C4" s="28" t="s">
        <v>81</v>
      </c>
      <c r="D4" s="29"/>
      <c r="E4" s="29"/>
      <c r="F4" s="25" t="s">
        <v>82</v>
      </c>
      <c r="G4" s="25"/>
      <c r="H4" s="25"/>
      <c r="I4" s="25" t="s">
        <v>83</v>
      </c>
      <c r="J4" s="25"/>
      <c r="K4" s="25"/>
      <c r="L4" s="25" t="s">
        <v>84</v>
      </c>
      <c r="M4" s="25"/>
      <c r="N4" s="25"/>
      <c r="O4" s="25" t="s">
        <v>85</v>
      </c>
      <c r="P4" s="25"/>
      <c r="Q4" s="25"/>
    </row>
    <row r="5" spans="1:17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</row>
    <row r="6" spans="1:17">
      <c r="A6" s="5">
        <v>1</v>
      </c>
      <c r="B6" s="6" t="s">
        <v>16</v>
      </c>
      <c r="C6" s="7">
        <f>F6+I6+L6+O6</f>
        <v>0</v>
      </c>
      <c r="D6" s="7">
        <f>G6+J6+M6+P6</f>
        <v>348</v>
      </c>
      <c r="E6" s="8">
        <f>SUM(C6:D6)</f>
        <v>348</v>
      </c>
      <c r="F6" s="9">
        <v>0</v>
      </c>
      <c r="G6" s="9">
        <v>166</v>
      </c>
      <c r="H6" s="9">
        <f>SUM(F6:G6)</f>
        <v>166</v>
      </c>
      <c r="I6" s="9">
        <v>0</v>
      </c>
      <c r="J6" s="9">
        <v>101</v>
      </c>
      <c r="K6" s="9">
        <f>SUM(I6:J6)</f>
        <v>101</v>
      </c>
      <c r="L6" s="9">
        <v>0</v>
      </c>
      <c r="M6" s="9">
        <v>31</v>
      </c>
      <c r="N6" s="9">
        <f>SUM(L6:M6)</f>
        <v>31</v>
      </c>
      <c r="O6" s="9">
        <v>0</v>
      </c>
      <c r="P6" s="9">
        <v>50</v>
      </c>
      <c r="Q6" s="9">
        <f>SUM(O6:P6)</f>
        <v>50</v>
      </c>
    </row>
    <row r="7" spans="1:17">
      <c r="A7" s="5">
        <v>2</v>
      </c>
      <c r="B7" s="10" t="s">
        <v>17</v>
      </c>
      <c r="C7" s="7">
        <f t="shared" ref="C7:D51" si="0">F7+I7+L7+O7</f>
        <v>0</v>
      </c>
      <c r="D7" s="7">
        <f t="shared" si="0"/>
        <v>345</v>
      </c>
      <c r="E7" s="11">
        <f>SUM(C7:D7)</f>
        <v>345</v>
      </c>
      <c r="F7" s="9">
        <v>0</v>
      </c>
      <c r="G7" s="9">
        <v>165</v>
      </c>
      <c r="H7" s="9">
        <f t="shared" ref="H7:H50" si="1">SUM(F7:G7)</f>
        <v>165</v>
      </c>
      <c r="I7" s="9">
        <v>0</v>
      </c>
      <c r="J7" s="9">
        <v>100</v>
      </c>
      <c r="K7" s="9">
        <f t="shared" ref="K7:K46" si="2">SUM(I7:J7)</f>
        <v>100</v>
      </c>
      <c r="L7" s="9">
        <v>0</v>
      </c>
      <c r="M7" s="9">
        <v>30</v>
      </c>
      <c r="N7" s="9">
        <f t="shared" ref="N7:N46" si="3">SUM(L7:M7)</f>
        <v>30</v>
      </c>
      <c r="O7" s="9">
        <v>0</v>
      </c>
      <c r="P7" s="9">
        <v>50</v>
      </c>
      <c r="Q7" s="9">
        <f t="shared" ref="Q7:Q46" si="4">SUM(O7:P7)</f>
        <v>50</v>
      </c>
    </row>
    <row r="8" spans="1:17">
      <c r="A8" s="5">
        <v>3</v>
      </c>
      <c r="B8" s="6" t="s">
        <v>18</v>
      </c>
      <c r="C8" s="7">
        <f t="shared" si="0"/>
        <v>0</v>
      </c>
      <c r="D8" s="7">
        <f t="shared" si="0"/>
        <v>0</v>
      </c>
      <c r="E8" s="12">
        <f>H8+K8+N8+Q8</f>
        <v>333</v>
      </c>
      <c r="F8" s="9">
        <v>0</v>
      </c>
      <c r="G8" s="9">
        <v>0</v>
      </c>
      <c r="H8" s="9">
        <v>160</v>
      </c>
      <c r="I8" s="9">
        <v>0</v>
      </c>
      <c r="J8" s="9">
        <v>0</v>
      </c>
      <c r="K8" s="9">
        <v>95</v>
      </c>
      <c r="L8" s="9">
        <v>0</v>
      </c>
      <c r="M8" s="9">
        <v>0</v>
      </c>
      <c r="N8" s="9">
        <v>29</v>
      </c>
      <c r="O8" s="9">
        <v>0</v>
      </c>
      <c r="P8" s="9">
        <v>0</v>
      </c>
      <c r="Q8" s="9">
        <v>49</v>
      </c>
    </row>
    <row r="9" spans="1:17">
      <c r="A9" s="5">
        <v>4</v>
      </c>
      <c r="B9" s="6" t="s">
        <v>19</v>
      </c>
      <c r="C9" s="7">
        <f t="shared" si="0"/>
        <v>162</v>
      </c>
      <c r="D9" s="7">
        <f t="shared" si="0"/>
        <v>158</v>
      </c>
      <c r="E9" s="11">
        <f>SUM(C9:D9)</f>
        <v>320</v>
      </c>
      <c r="F9" s="9">
        <v>78</v>
      </c>
      <c r="G9" s="9">
        <v>76</v>
      </c>
      <c r="H9" s="9">
        <f t="shared" si="1"/>
        <v>154</v>
      </c>
      <c r="I9" s="9">
        <v>46</v>
      </c>
      <c r="J9" s="9">
        <v>45</v>
      </c>
      <c r="K9" s="9">
        <f t="shared" si="2"/>
        <v>91</v>
      </c>
      <c r="L9" s="9">
        <v>14</v>
      </c>
      <c r="M9" s="9">
        <v>14</v>
      </c>
      <c r="N9" s="9">
        <f t="shared" si="3"/>
        <v>28</v>
      </c>
      <c r="O9" s="9">
        <v>24</v>
      </c>
      <c r="P9" s="9">
        <v>23</v>
      </c>
      <c r="Q9" s="9">
        <f t="shared" si="4"/>
        <v>47</v>
      </c>
    </row>
    <row r="10" spans="1:17">
      <c r="A10" s="5">
        <v>5</v>
      </c>
      <c r="B10" s="13" t="s">
        <v>20</v>
      </c>
      <c r="C10" s="7">
        <f t="shared" si="0"/>
        <v>86</v>
      </c>
      <c r="D10" s="7">
        <f t="shared" si="0"/>
        <v>87</v>
      </c>
      <c r="E10" s="11">
        <f>SUM(C10:D10)</f>
        <v>173</v>
      </c>
      <c r="F10" s="9">
        <v>42</v>
      </c>
      <c r="G10" s="9">
        <v>41</v>
      </c>
      <c r="H10" s="9">
        <f t="shared" si="1"/>
        <v>83</v>
      </c>
      <c r="I10" s="9">
        <v>24</v>
      </c>
      <c r="J10" s="9">
        <v>25</v>
      </c>
      <c r="K10" s="9">
        <f t="shared" si="2"/>
        <v>49</v>
      </c>
      <c r="L10" s="9">
        <v>7</v>
      </c>
      <c r="M10" s="9">
        <v>8</v>
      </c>
      <c r="N10" s="9">
        <f t="shared" si="3"/>
        <v>15</v>
      </c>
      <c r="O10" s="9">
        <v>13</v>
      </c>
      <c r="P10" s="9">
        <v>13</v>
      </c>
      <c r="Q10" s="9">
        <f t="shared" si="4"/>
        <v>26</v>
      </c>
    </row>
    <row r="11" spans="1:17">
      <c r="A11" s="5">
        <v>6</v>
      </c>
      <c r="B11" s="13" t="s">
        <v>21</v>
      </c>
      <c r="C11" s="7">
        <f t="shared" si="0"/>
        <v>25</v>
      </c>
      <c r="D11" s="7">
        <f t="shared" si="0"/>
        <v>23</v>
      </c>
      <c r="E11" s="11">
        <f t="shared" ref="E11:E50" si="5">SUM(C11:D11)</f>
        <v>48</v>
      </c>
      <c r="F11" s="9">
        <v>12</v>
      </c>
      <c r="G11" s="9">
        <v>11</v>
      </c>
      <c r="H11" s="9">
        <f t="shared" si="1"/>
        <v>23</v>
      </c>
      <c r="I11" s="9">
        <v>7</v>
      </c>
      <c r="J11" s="9">
        <v>7</v>
      </c>
      <c r="K11" s="9">
        <f t="shared" si="2"/>
        <v>14</v>
      </c>
      <c r="L11" s="9">
        <v>2</v>
      </c>
      <c r="M11" s="9">
        <v>2</v>
      </c>
      <c r="N11" s="9">
        <f t="shared" si="3"/>
        <v>4</v>
      </c>
      <c r="O11" s="9">
        <v>4</v>
      </c>
      <c r="P11" s="9">
        <v>3</v>
      </c>
      <c r="Q11" s="9">
        <f t="shared" si="4"/>
        <v>7</v>
      </c>
    </row>
    <row r="12" spans="1:17">
      <c r="A12" s="5">
        <v>7</v>
      </c>
      <c r="B12" s="13" t="s">
        <v>22</v>
      </c>
      <c r="C12" s="7">
        <f t="shared" si="0"/>
        <v>319</v>
      </c>
      <c r="D12" s="7">
        <f t="shared" si="0"/>
        <v>319</v>
      </c>
      <c r="E12" s="11">
        <f t="shared" si="5"/>
        <v>638</v>
      </c>
      <c r="F12" s="9">
        <v>153</v>
      </c>
      <c r="G12" s="9">
        <v>152</v>
      </c>
      <c r="H12" s="9">
        <f t="shared" si="1"/>
        <v>305</v>
      </c>
      <c r="I12" s="9">
        <v>90</v>
      </c>
      <c r="J12" s="9">
        <v>92</v>
      </c>
      <c r="K12" s="9">
        <f t="shared" si="2"/>
        <v>182</v>
      </c>
      <c r="L12" s="9">
        <v>28</v>
      </c>
      <c r="M12" s="9">
        <v>28</v>
      </c>
      <c r="N12" s="9">
        <f t="shared" si="3"/>
        <v>56</v>
      </c>
      <c r="O12" s="9">
        <v>48</v>
      </c>
      <c r="P12" s="9">
        <v>47</v>
      </c>
      <c r="Q12" s="9">
        <f t="shared" si="4"/>
        <v>95</v>
      </c>
    </row>
    <row r="13" spans="1:17">
      <c r="A13" s="5">
        <v>8</v>
      </c>
      <c r="B13" s="13" t="s">
        <v>23</v>
      </c>
      <c r="C13" s="7">
        <f t="shared" si="0"/>
        <v>484</v>
      </c>
      <c r="D13" s="7">
        <f t="shared" si="0"/>
        <v>482</v>
      </c>
      <c r="E13" s="11">
        <f t="shared" si="5"/>
        <v>966</v>
      </c>
      <c r="F13" s="9">
        <v>234</v>
      </c>
      <c r="G13" s="9">
        <v>230</v>
      </c>
      <c r="H13" s="9">
        <f t="shared" si="1"/>
        <v>464</v>
      </c>
      <c r="I13" s="9">
        <v>136</v>
      </c>
      <c r="J13" s="9">
        <v>140</v>
      </c>
      <c r="K13" s="9">
        <f t="shared" si="2"/>
        <v>276</v>
      </c>
      <c r="L13" s="9">
        <v>42</v>
      </c>
      <c r="M13" s="9">
        <v>42</v>
      </c>
      <c r="N13" s="9">
        <f t="shared" si="3"/>
        <v>84</v>
      </c>
      <c r="O13" s="9">
        <v>72</v>
      </c>
      <c r="P13" s="9">
        <v>70</v>
      </c>
      <c r="Q13" s="9">
        <f t="shared" si="4"/>
        <v>142</v>
      </c>
    </row>
    <row r="14" spans="1:17">
      <c r="A14" s="5">
        <v>9</v>
      </c>
      <c r="B14" s="13" t="s">
        <v>24</v>
      </c>
      <c r="C14" s="7">
        <f t="shared" si="0"/>
        <v>818</v>
      </c>
      <c r="D14" s="7">
        <f t="shared" si="0"/>
        <v>813</v>
      </c>
      <c r="E14" s="11">
        <f t="shared" si="5"/>
        <v>1631</v>
      </c>
      <c r="F14" s="9">
        <v>395</v>
      </c>
      <c r="G14" s="9">
        <v>387</v>
      </c>
      <c r="H14" s="9">
        <f t="shared" si="1"/>
        <v>782</v>
      </c>
      <c r="I14" s="9">
        <v>230</v>
      </c>
      <c r="J14" s="9">
        <v>235</v>
      </c>
      <c r="K14" s="9">
        <f t="shared" si="2"/>
        <v>465</v>
      </c>
      <c r="L14" s="9">
        <v>70</v>
      </c>
      <c r="M14" s="9">
        <v>71</v>
      </c>
      <c r="N14" s="9">
        <f t="shared" si="3"/>
        <v>141</v>
      </c>
      <c r="O14" s="9">
        <v>123</v>
      </c>
      <c r="P14" s="9">
        <v>120</v>
      </c>
      <c r="Q14" s="9">
        <f t="shared" si="4"/>
        <v>243</v>
      </c>
    </row>
    <row r="15" spans="1:17">
      <c r="A15" s="5">
        <v>10</v>
      </c>
      <c r="B15" s="13" t="s">
        <v>25</v>
      </c>
      <c r="C15" s="7">
        <f t="shared" si="0"/>
        <v>659</v>
      </c>
      <c r="D15" s="7">
        <f t="shared" si="0"/>
        <v>651</v>
      </c>
      <c r="E15" s="11">
        <f t="shared" si="5"/>
        <v>1310</v>
      </c>
      <c r="F15" s="9">
        <v>318</v>
      </c>
      <c r="G15" s="9">
        <v>311</v>
      </c>
      <c r="H15" s="9">
        <f t="shared" si="1"/>
        <v>629</v>
      </c>
      <c r="I15" s="9">
        <v>185</v>
      </c>
      <c r="J15" s="9">
        <v>189</v>
      </c>
      <c r="K15" s="9">
        <f t="shared" si="2"/>
        <v>374</v>
      </c>
      <c r="L15" s="9">
        <v>57</v>
      </c>
      <c r="M15" s="9">
        <v>57</v>
      </c>
      <c r="N15" s="9">
        <f t="shared" si="3"/>
        <v>114</v>
      </c>
      <c r="O15" s="9">
        <v>99</v>
      </c>
      <c r="P15" s="9">
        <v>94</v>
      </c>
      <c r="Q15" s="9">
        <f t="shared" si="4"/>
        <v>193</v>
      </c>
    </row>
    <row r="16" spans="1:17">
      <c r="A16" s="5">
        <v>11</v>
      </c>
      <c r="B16" s="13" t="s">
        <v>26</v>
      </c>
      <c r="C16" s="7">
        <f t="shared" si="0"/>
        <v>343</v>
      </c>
      <c r="D16" s="7">
        <f t="shared" si="0"/>
        <v>333</v>
      </c>
      <c r="E16" s="11">
        <f t="shared" si="5"/>
        <v>676</v>
      </c>
      <c r="F16" s="9">
        <v>166</v>
      </c>
      <c r="G16" s="9">
        <v>159</v>
      </c>
      <c r="H16" s="9">
        <f t="shared" si="1"/>
        <v>325</v>
      </c>
      <c r="I16" s="9">
        <v>96</v>
      </c>
      <c r="J16" s="9">
        <v>97</v>
      </c>
      <c r="K16" s="9">
        <f t="shared" si="2"/>
        <v>193</v>
      </c>
      <c r="L16" s="9">
        <v>30</v>
      </c>
      <c r="M16" s="9">
        <v>29</v>
      </c>
      <c r="N16" s="9">
        <f t="shared" si="3"/>
        <v>59</v>
      </c>
      <c r="O16" s="9">
        <v>51</v>
      </c>
      <c r="P16" s="9">
        <v>48</v>
      </c>
      <c r="Q16" s="9">
        <f t="shared" si="4"/>
        <v>99</v>
      </c>
    </row>
    <row r="17" spans="1:17">
      <c r="A17" s="5">
        <v>12</v>
      </c>
      <c r="B17" s="13" t="s">
        <v>27</v>
      </c>
      <c r="C17" s="7">
        <f t="shared" si="0"/>
        <v>171</v>
      </c>
      <c r="D17" s="7">
        <f t="shared" si="0"/>
        <v>168</v>
      </c>
      <c r="E17" s="11">
        <f t="shared" si="5"/>
        <v>339</v>
      </c>
      <c r="F17" s="9">
        <v>82</v>
      </c>
      <c r="G17" s="9">
        <v>80</v>
      </c>
      <c r="H17" s="9">
        <f t="shared" si="1"/>
        <v>162</v>
      </c>
      <c r="I17" s="9">
        <v>49</v>
      </c>
      <c r="J17" s="9">
        <v>49</v>
      </c>
      <c r="K17" s="9">
        <f t="shared" si="2"/>
        <v>98</v>
      </c>
      <c r="L17" s="9">
        <v>15</v>
      </c>
      <c r="M17" s="9">
        <v>15</v>
      </c>
      <c r="N17" s="9">
        <f t="shared" si="3"/>
        <v>30</v>
      </c>
      <c r="O17" s="9">
        <v>25</v>
      </c>
      <c r="P17" s="9">
        <v>24</v>
      </c>
      <c r="Q17" s="9">
        <f t="shared" si="4"/>
        <v>49</v>
      </c>
    </row>
    <row r="18" spans="1:17">
      <c r="A18" s="5">
        <v>13</v>
      </c>
      <c r="B18" s="13" t="s">
        <v>28</v>
      </c>
      <c r="C18" s="7">
        <f t="shared" si="0"/>
        <v>175</v>
      </c>
      <c r="D18" s="7">
        <f t="shared" si="0"/>
        <v>170</v>
      </c>
      <c r="E18" s="11">
        <f t="shared" si="5"/>
        <v>345</v>
      </c>
      <c r="F18" s="9">
        <v>85</v>
      </c>
      <c r="G18" s="9">
        <v>81</v>
      </c>
      <c r="H18" s="9">
        <f t="shared" si="1"/>
        <v>166</v>
      </c>
      <c r="I18" s="9">
        <v>49</v>
      </c>
      <c r="J18" s="9">
        <v>49</v>
      </c>
      <c r="K18" s="9">
        <f t="shared" si="2"/>
        <v>98</v>
      </c>
      <c r="L18" s="9">
        <v>15</v>
      </c>
      <c r="M18" s="9">
        <v>15</v>
      </c>
      <c r="N18" s="9">
        <f t="shared" si="3"/>
        <v>30</v>
      </c>
      <c r="O18" s="9">
        <v>26</v>
      </c>
      <c r="P18" s="9">
        <v>25</v>
      </c>
      <c r="Q18" s="9">
        <f t="shared" si="4"/>
        <v>51</v>
      </c>
    </row>
    <row r="19" spans="1:17">
      <c r="A19" s="5">
        <v>14</v>
      </c>
      <c r="B19" s="13" t="s">
        <v>29</v>
      </c>
      <c r="C19" s="7">
        <f t="shared" si="0"/>
        <v>176</v>
      </c>
      <c r="D19" s="7">
        <f t="shared" si="0"/>
        <v>170</v>
      </c>
      <c r="E19" s="11">
        <f t="shared" si="5"/>
        <v>346</v>
      </c>
      <c r="F19" s="9">
        <v>85</v>
      </c>
      <c r="G19" s="9">
        <v>81</v>
      </c>
      <c r="H19" s="9">
        <f t="shared" si="1"/>
        <v>166</v>
      </c>
      <c r="I19" s="9">
        <v>50</v>
      </c>
      <c r="J19" s="9">
        <v>49</v>
      </c>
      <c r="K19" s="9">
        <f t="shared" si="2"/>
        <v>99</v>
      </c>
      <c r="L19" s="9">
        <v>15</v>
      </c>
      <c r="M19" s="9">
        <v>15</v>
      </c>
      <c r="N19" s="9">
        <f t="shared" si="3"/>
        <v>30</v>
      </c>
      <c r="O19" s="9">
        <v>26</v>
      </c>
      <c r="P19" s="9">
        <v>25</v>
      </c>
      <c r="Q19" s="9">
        <f t="shared" si="4"/>
        <v>51</v>
      </c>
    </row>
    <row r="20" spans="1:17">
      <c r="A20" s="5">
        <v>15</v>
      </c>
      <c r="B20" s="13" t="s">
        <v>30</v>
      </c>
      <c r="C20" s="7">
        <f t="shared" si="0"/>
        <v>176</v>
      </c>
      <c r="D20" s="7">
        <f t="shared" si="0"/>
        <v>172</v>
      </c>
      <c r="E20" s="11">
        <f t="shared" si="5"/>
        <v>348</v>
      </c>
      <c r="F20" s="9">
        <v>84</v>
      </c>
      <c r="G20" s="9">
        <v>82</v>
      </c>
      <c r="H20" s="9">
        <f t="shared" si="1"/>
        <v>166</v>
      </c>
      <c r="I20" s="9">
        <v>50</v>
      </c>
      <c r="J20" s="9">
        <v>50</v>
      </c>
      <c r="K20" s="9">
        <f t="shared" si="2"/>
        <v>100</v>
      </c>
      <c r="L20" s="9">
        <v>15</v>
      </c>
      <c r="M20" s="9">
        <v>15</v>
      </c>
      <c r="N20" s="9">
        <f t="shared" si="3"/>
        <v>30</v>
      </c>
      <c r="O20" s="9">
        <v>27</v>
      </c>
      <c r="P20" s="9">
        <v>25</v>
      </c>
      <c r="Q20" s="9">
        <f t="shared" si="4"/>
        <v>52</v>
      </c>
    </row>
    <row r="21" spans="1:17">
      <c r="A21" s="5">
        <v>16</v>
      </c>
      <c r="B21" s="13" t="s">
        <v>31</v>
      </c>
      <c r="C21" s="7">
        <f t="shared" si="0"/>
        <v>178</v>
      </c>
      <c r="D21" s="7">
        <f t="shared" si="0"/>
        <v>172</v>
      </c>
      <c r="E21" s="11">
        <f t="shared" si="5"/>
        <v>350</v>
      </c>
      <c r="F21" s="9">
        <v>86</v>
      </c>
      <c r="G21" s="9">
        <v>82</v>
      </c>
      <c r="H21" s="9">
        <f t="shared" si="1"/>
        <v>168</v>
      </c>
      <c r="I21" s="9">
        <v>50</v>
      </c>
      <c r="J21" s="9">
        <v>50</v>
      </c>
      <c r="K21" s="9">
        <f t="shared" si="2"/>
        <v>100</v>
      </c>
      <c r="L21" s="9">
        <v>15</v>
      </c>
      <c r="M21" s="9">
        <v>15</v>
      </c>
      <c r="N21" s="9">
        <f t="shared" si="3"/>
        <v>30</v>
      </c>
      <c r="O21" s="9">
        <v>27</v>
      </c>
      <c r="P21" s="9">
        <v>25</v>
      </c>
      <c r="Q21" s="9">
        <f t="shared" si="4"/>
        <v>52</v>
      </c>
    </row>
    <row r="22" spans="1:17">
      <c r="A22" s="5">
        <v>17</v>
      </c>
      <c r="B22" s="13" t="s">
        <v>32</v>
      </c>
      <c r="C22" s="7">
        <f t="shared" si="0"/>
        <v>178</v>
      </c>
      <c r="D22" s="7">
        <f t="shared" si="0"/>
        <v>172</v>
      </c>
      <c r="E22" s="11">
        <f t="shared" si="5"/>
        <v>350</v>
      </c>
      <c r="F22" s="9">
        <v>86</v>
      </c>
      <c r="G22" s="9">
        <v>82</v>
      </c>
      <c r="H22" s="9">
        <f t="shared" si="1"/>
        <v>168</v>
      </c>
      <c r="I22" s="9">
        <v>50</v>
      </c>
      <c r="J22" s="9">
        <v>50</v>
      </c>
      <c r="K22" s="9">
        <f t="shared" si="2"/>
        <v>100</v>
      </c>
      <c r="L22" s="9">
        <v>15</v>
      </c>
      <c r="M22" s="9">
        <v>15</v>
      </c>
      <c r="N22" s="9">
        <f t="shared" si="3"/>
        <v>30</v>
      </c>
      <c r="O22" s="9">
        <v>27</v>
      </c>
      <c r="P22" s="9">
        <v>25</v>
      </c>
      <c r="Q22" s="9">
        <f t="shared" si="4"/>
        <v>52</v>
      </c>
    </row>
    <row r="23" spans="1:17">
      <c r="A23" s="5">
        <v>18</v>
      </c>
      <c r="B23" s="13" t="s">
        <v>33</v>
      </c>
      <c r="C23" s="7">
        <f t="shared" si="0"/>
        <v>1948</v>
      </c>
      <c r="D23" s="7">
        <f t="shared" si="0"/>
        <v>1864</v>
      </c>
      <c r="E23" s="11">
        <f>SUM(C23:D23)</f>
        <v>3812</v>
      </c>
      <c r="F23" s="9">
        <v>941</v>
      </c>
      <c r="G23" s="9">
        <v>890</v>
      </c>
      <c r="H23" s="9">
        <f t="shared" si="1"/>
        <v>1831</v>
      </c>
      <c r="I23" s="9">
        <v>547</v>
      </c>
      <c r="J23" s="9">
        <v>540</v>
      </c>
      <c r="K23" s="9">
        <f t="shared" si="2"/>
        <v>1087</v>
      </c>
      <c r="L23" s="9">
        <v>168</v>
      </c>
      <c r="M23" s="9">
        <v>164</v>
      </c>
      <c r="N23" s="9">
        <f t="shared" si="3"/>
        <v>332</v>
      </c>
      <c r="O23" s="9">
        <v>292</v>
      </c>
      <c r="P23" s="9">
        <v>270</v>
      </c>
      <c r="Q23" s="9">
        <f t="shared" si="4"/>
        <v>562</v>
      </c>
    </row>
    <row r="24" spans="1:17">
      <c r="A24" s="5">
        <v>19</v>
      </c>
      <c r="B24" s="13" t="s">
        <v>34</v>
      </c>
      <c r="C24" s="7">
        <f t="shared" si="0"/>
        <v>1593</v>
      </c>
      <c r="D24" s="7">
        <f t="shared" si="0"/>
        <v>1533</v>
      </c>
      <c r="E24" s="11">
        <f>SUM(C24:D24)</f>
        <v>3126</v>
      </c>
      <c r="F24" s="9">
        <v>770</v>
      </c>
      <c r="G24" s="9">
        <v>732</v>
      </c>
      <c r="H24" s="9">
        <f t="shared" si="1"/>
        <v>1502</v>
      </c>
      <c r="I24" s="9">
        <v>447</v>
      </c>
      <c r="J24" s="9">
        <v>444</v>
      </c>
      <c r="K24" s="9">
        <f t="shared" si="2"/>
        <v>891</v>
      </c>
      <c r="L24" s="9">
        <v>137</v>
      </c>
      <c r="M24" s="9">
        <v>135</v>
      </c>
      <c r="N24" s="9">
        <f t="shared" si="3"/>
        <v>272</v>
      </c>
      <c r="O24" s="9">
        <v>239</v>
      </c>
      <c r="P24" s="9">
        <v>222</v>
      </c>
      <c r="Q24" s="9">
        <f t="shared" si="4"/>
        <v>461</v>
      </c>
    </row>
    <row r="25" spans="1:17">
      <c r="A25" s="5">
        <v>20</v>
      </c>
      <c r="B25" s="13" t="s">
        <v>35</v>
      </c>
      <c r="C25" s="7">
        <f t="shared" si="0"/>
        <v>1421</v>
      </c>
      <c r="D25" s="7">
        <f t="shared" si="0"/>
        <v>1355</v>
      </c>
      <c r="E25" s="11">
        <f t="shared" si="5"/>
        <v>2776</v>
      </c>
      <c r="F25" s="9">
        <v>687</v>
      </c>
      <c r="G25" s="9">
        <v>647</v>
      </c>
      <c r="H25" s="9">
        <f t="shared" si="1"/>
        <v>1334</v>
      </c>
      <c r="I25" s="9">
        <v>399</v>
      </c>
      <c r="J25" s="9">
        <v>393</v>
      </c>
      <c r="K25" s="9">
        <f t="shared" si="2"/>
        <v>792</v>
      </c>
      <c r="L25" s="9">
        <v>122</v>
      </c>
      <c r="M25" s="9">
        <v>119</v>
      </c>
      <c r="N25" s="9">
        <f t="shared" si="3"/>
        <v>241</v>
      </c>
      <c r="O25" s="9">
        <v>213</v>
      </c>
      <c r="P25" s="9">
        <v>196</v>
      </c>
      <c r="Q25" s="9">
        <f t="shared" si="4"/>
        <v>409</v>
      </c>
    </row>
    <row r="26" spans="1:17">
      <c r="A26" s="5">
        <v>21</v>
      </c>
      <c r="B26" s="13" t="s">
        <v>36</v>
      </c>
      <c r="C26" s="7">
        <f t="shared" si="0"/>
        <v>534</v>
      </c>
      <c r="D26" s="7">
        <f t="shared" si="0"/>
        <v>513</v>
      </c>
      <c r="E26" s="11">
        <f t="shared" si="5"/>
        <v>1047</v>
      </c>
      <c r="F26" s="9">
        <v>258</v>
      </c>
      <c r="G26" s="9">
        <v>245</v>
      </c>
      <c r="H26" s="9">
        <f t="shared" si="1"/>
        <v>503</v>
      </c>
      <c r="I26" s="9">
        <v>150</v>
      </c>
      <c r="J26" s="9">
        <v>149</v>
      </c>
      <c r="K26" s="9">
        <f t="shared" si="2"/>
        <v>299</v>
      </c>
      <c r="L26" s="9">
        <v>46</v>
      </c>
      <c r="M26" s="9">
        <v>45</v>
      </c>
      <c r="N26" s="9">
        <f t="shared" si="3"/>
        <v>91</v>
      </c>
      <c r="O26" s="9">
        <v>80</v>
      </c>
      <c r="P26" s="9">
        <v>74</v>
      </c>
      <c r="Q26" s="9">
        <f t="shared" si="4"/>
        <v>154</v>
      </c>
    </row>
    <row r="27" spans="1:17">
      <c r="A27" s="5">
        <v>22</v>
      </c>
      <c r="B27" s="13" t="s">
        <v>37</v>
      </c>
      <c r="C27" s="7">
        <f t="shared" si="0"/>
        <v>178</v>
      </c>
      <c r="D27" s="7">
        <f t="shared" si="0"/>
        <v>172</v>
      </c>
      <c r="E27" s="11">
        <f t="shared" si="5"/>
        <v>350</v>
      </c>
      <c r="F27" s="9">
        <v>86</v>
      </c>
      <c r="G27" s="9">
        <v>82</v>
      </c>
      <c r="H27" s="9">
        <f t="shared" si="1"/>
        <v>168</v>
      </c>
      <c r="I27" s="9">
        <v>50</v>
      </c>
      <c r="J27" s="9">
        <v>50</v>
      </c>
      <c r="K27" s="9">
        <f t="shared" si="2"/>
        <v>100</v>
      </c>
      <c r="L27" s="9">
        <v>15</v>
      </c>
      <c r="M27" s="9">
        <v>15</v>
      </c>
      <c r="N27" s="9">
        <f t="shared" si="3"/>
        <v>30</v>
      </c>
      <c r="O27" s="9">
        <v>27</v>
      </c>
      <c r="P27" s="9">
        <v>25</v>
      </c>
      <c r="Q27" s="9">
        <f t="shared" si="4"/>
        <v>52</v>
      </c>
    </row>
    <row r="28" spans="1:17">
      <c r="A28" s="5">
        <v>23</v>
      </c>
      <c r="B28" s="13" t="s">
        <v>38</v>
      </c>
      <c r="C28" s="7">
        <f t="shared" si="0"/>
        <v>534</v>
      </c>
      <c r="D28" s="7">
        <f t="shared" si="0"/>
        <v>500</v>
      </c>
      <c r="E28" s="11">
        <f t="shared" si="5"/>
        <v>1034</v>
      </c>
      <c r="F28" s="9">
        <f t="shared" ref="F28:Q28" si="6">F30-F26</f>
        <v>258</v>
      </c>
      <c r="G28" s="9">
        <f t="shared" si="6"/>
        <v>239</v>
      </c>
      <c r="H28" s="9">
        <f t="shared" si="6"/>
        <v>497</v>
      </c>
      <c r="I28" s="9">
        <f t="shared" si="6"/>
        <v>150</v>
      </c>
      <c r="J28" s="9">
        <f t="shared" si="6"/>
        <v>144</v>
      </c>
      <c r="K28" s="9">
        <f t="shared" si="6"/>
        <v>294</v>
      </c>
      <c r="L28" s="9">
        <f t="shared" si="6"/>
        <v>46</v>
      </c>
      <c r="M28" s="9">
        <f t="shared" si="6"/>
        <v>44</v>
      </c>
      <c r="N28" s="9">
        <f t="shared" si="6"/>
        <v>90</v>
      </c>
      <c r="O28" s="9">
        <f t="shared" si="6"/>
        <v>80</v>
      </c>
      <c r="P28" s="9">
        <f t="shared" si="6"/>
        <v>73</v>
      </c>
      <c r="Q28" s="9">
        <f t="shared" si="6"/>
        <v>153</v>
      </c>
    </row>
    <row r="29" spans="1:17">
      <c r="A29" s="5">
        <v>24</v>
      </c>
      <c r="B29" s="13" t="s">
        <v>39</v>
      </c>
      <c r="C29" s="7">
        <f t="shared" si="0"/>
        <v>174</v>
      </c>
      <c r="D29" s="7">
        <f t="shared" si="0"/>
        <v>170</v>
      </c>
      <c r="E29" s="11">
        <f t="shared" si="5"/>
        <v>344</v>
      </c>
      <c r="F29" s="9">
        <v>84</v>
      </c>
      <c r="G29" s="9">
        <v>81</v>
      </c>
      <c r="H29" s="9">
        <f t="shared" si="1"/>
        <v>165</v>
      </c>
      <c r="I29" s="9">
        <v>49</v>
      </c>
      <c r="J29" s="9">
        <v>49</v>
      </c>
      <c r="K29" s="9">
        <f t="shared" si="2"/>
        <v>98</v>
      </c>
      <c r="L29" s="9">
        <v>15</v>
      </c>
      <c r="M29" s="9">
        <v>15</v>
      </c>
      <c r="N29" s="9">
        <f t="shared" si="3"/>
        <v>30</v>
      </c>
      <c r="O29" s="9">
        <v>26</v>
      </c>
      <c r="P29" s="9">
        <v>25</v>
      </c>
      <c r="Q29" s="9">
        <f t="shared" si="4"/>
        <v>51</v>
      </c>
    </row>
    <row r="30" spans="1:17">
      <c r="A30" s="5">
        <v>25</v>
      </c>
      <c r="B30" s="13" t="s">
        <v>40</v>
      </c>
      <c r="C30" s="7">
        <f t="shared" si="0"/>
        <v>1068</v>
      </c>
      <c r="D30" s="7">
        <f t="shared" si="0"/>
        <v>1013</v>
      </c>
      <c r="E30" s="11">
        <f>SUM(C30:D30)</f>
        <v>2081</v>
      </c>
      <c r="F30" s="9">
        <v>516</v>
      </c>
      <c r="G30" s="9">
        <v>484</v>
      </c>
      <c r="H30" s="9">
        <f t="shared" si="1"/>
        <v>1000</v>
      </c>
      <c r="I30" s="9">
        <v>300</v>
      </c>
      <c r="J30" s="9">
        <v>293</v>
      </c>
      <c r="K30" s="9">
        <f t="shared" si="2"/>
        <v>593</v>
      </c>
      <c r="L30" s="9">
        <v>92</v>
      </c>
      <c r="M30" s="9">
        <v>89</v>
      </c>
      <c r="N30" s="9">
        <f t="shared" si="3"/>
        <v>181</v>
      </c>
      <c r="O30" s="9">
        <v>160</v>
      </c>
      <c r="P30" s="9">
        <v>147</v>
      </c>
      <c r="Q30" s="9">
        <f t="shared" si="4"/>
        <v>307</v>
      </c>
    </row>
    <row r="31" spans="1:17">
      <c r="A31" s="5">
        <v>26</v>
      </c>
      <c r="B31" s="13" t="s">
        <v>41</v>
      </c>
      <c r="C31" s="7">
        <f t="shared" si="0"/>
        <v>3283</v>
      </c>
      <c r="D31" s="7">
        <f t="shared" si="0"/>
        <v>3168</v>
      </c>
      <c r="E31" s="11">
        <f t="shared" si="5"/>
        <v>6451</v>
      </c>
      <c r="F31" s="9">
        <v>1586</v>
      </c>
      <c r="G31" s="9">
        <v>1513</v>
      </c>
      <c r="H31" s="9">
        <f t="shared" si="1"/>
        <v>3099</v>
      </c>
      <c r="I31" s="9">
        <v>922</v>
      </c>
      <c r="J31" s="9">
        <v>918</v>
      </c>
      <c r="K31" s="9">
        <f t="shared" si="2"/>
        <v>1840</v>
      </c>
      <c r="L31" s="9">
        <v>283</v>
      </c>
      <c r="M31" s="9">
        <v>278</v>
      </c>
      <c r="N31" s="9">
        <f t="shared" si="3"/>
        <v>561</v>
      </c>
      <c r="O31" s="9">
        <v>492</v>
      </c>
      <c r="P31" s="9">
        <v>459</v>
      </c>
      <c r="Q31" s="9">
        <f t="shared" si="4"/>
        <v>951</v>
      </c>
    </row>
    <row r="32" spans="1:17">
      <c r="A32" s="5">
        <v>27</v>
      </c>
      <c r="B32" s="13" t="s">
        <v>42</v>
      </c>
      <c r="C32" s="7">
        <f t="shared" si="0"/>
        <v>5811</v>
      </c>
      <c r="D32" s="7">
        <f t="shared" si="0"/>
        <v>5662</v>
      </c>
      <c r="E32" s="11">
        <f t="shared" si="5"/>
        <v>11473</v>
      </c>
      <c r="F32" s="9">
        <v>2808</v>
      </c>
      <c r="G32" s="9">
        <v>2704</v>
      </c>
      <c r="H32" s="9">
        <f t="shared" si="1"/>
        <v>5512</v>
      </c>
      <c r="I32" s="9">
        <v>1632</v>
      </c>
      <c r="J32" s="9">
        <v>1641</v>
      </c>
      <c r="K32" s="9">
        <f t="shared" si="2"/>
        <v>3273</v>
      </c>
      <c r="L32" s="9">
        <v>500</v>
      </c>
      <c r="M32" s="9">
        <v>497</v>
      </c>
      <c r="N32" s="9">
        <f t="shared" si="3"/>
        <v>997</v>
      </c>
      <c r="O32" s="9">
        <v>871</v>
      </c>
      <c r="P32" s="9">
        <v>820</v>
      </c>
      <c r="Q32" s="9">
        <f t="shared" si="4"/>
        <v>1691</v>
      </c>
    </row>
    <row r="33" spans="1:17">
      <c r="A33" s="5">
        <v>28</v>
      </c>
      <c r="B33" s="13" t="s">
        <v>43</v>
      </c>
      <c r="C33" s="7">
        <f t="shared" si="0"/>
        <v>521</v>
      </c>
      <c r="D33" s="7">
        <f t="shared" si="0"/>
        <v>532</v>
      </c>
      <c r="E33" s="11">
        <f t="shared" si="5"/>
        <v>1053</v>
      </c>
      <c r="F33" s="9">
        <v>252</v>
      </c>
      <c r="G33" s="9">
        <v>254</v>
      </c>
      <c r="H33" s="9">
        <f t="shared" si="1"/>
        <v>506</v>
      </c>
      <c r="I33" s="9">
        <v>146</v>
      </c>
      <c r="J33" s="9">
        <v>154</v>
      </c>
      <c r="K33" s="9">
        <f t="shared" si="2"/>
        <v>300</v>
      </c>
      <c r="L33" s="9">
        <v>45</v>
      </c>
      <c r="M33" s="9">
        <v>47</v>
      </c>
      <c r="N33" s="9">
        <f t="shared" si="3"/>
        <v>92</v>
      </c>
      <c r="O33" s="9">
        <v>78</v>
      </c>
      <c r="P33" s="9">
        <v>77</v>
      </c>
      <c r="Q33" s="9">
        <f t="shared" si="4"/>
        <v>155</v>
      </c>
    </row>
    <row r="34" spans="1:17">
      <c r="A34" s="5">
        <v>29</v>
      </c>
      <c r="B34" s="13" t="s">
        <v>44</v>
      </c>
      <c r="C34" s="7">
        <f t="shared" si="0"/>
        <v>2069</v>
      </c>
      <c r="D34" s="7">
        <f t="shared" si="0"/>
        <v>1977</v>
      </c>
      <c r="E34" s="11">
        <f t="shared" si="5"/>
        <v>4046</v>
      </c>
      <c r="F34" s="9">
        <v>1000</v>
      </c>
      <c r="G34" s="9">
        <v>944</v>
      </c>
      <c r="H34" s="9">
        <f t="shared" si="1"/>
        <v>1944</v>
      </c>
      <c r="I34" s="9">
        <v>581</v>
      </c>
      <c r="J34" s="9">
        <v>573</v>
      </c>
      <c r="K34" s="9">
        <f t="shared" si="2"/>
        <v>1154</v>
      </c>
      <c r="L34" s="9">
        <v>178</v>
      </c>
      <c r="M34" s="9">
        <v>174</v>
      </c>
      <c r="N34" s="9">
        <f t="shared" si="3"/>
        <v>352</v>
      </c>
      <c r="O34" s="9">
        <v>310</v>
      </c>
      <c r="P34" s="9">
        <v>286</v>
      </c>
      <c r="Q34" s="9">
        <f t="shared" si="4"/>
        <v>596</v>
      </c>
    </row>
    <row r="35" spans="1:17">
      <c r="A35" s="5">
        <v>30</v>
      </c>
      <c r="B35" s="13" t="s">
        <v>45</v>
      </c>
      <c r="C35" s="7">
        <f t="shared" si="0"/>
        <v>2119</v>
      </c>
      <c r="D35" s="7">
        <f t="shared" si="0"/>
        <v>2087</v>
      </c>
      <c r="E35" s="11">
        <f t="shared" si="5"/>
        <v>4206</v>
      </c>
      <c r="F35" s="9">
        <v>1024</v>
      </c>
      <c r="G35" s="9">
        <v>997</v>
      </c>
      <c r="H35" s="9">
        <f t="shared" si="1"/>
        <v>2021</v>
      </c>
      <c r="I35" s="9">
        <v>595</v>
      </c>
      <c r="J35" s="9">
        <v>605</v>
      </c>
      <c r="K35" s="9">
        <f t="shared" si="2"/>
        <v>1200</v>
      </c>
      <c r="L35" s="9">
        <v>182</v>
      </c>
      <c r="M35" s="9">
        <v>183</v>
      </c>
      <c r="N35" s="9">
        <f t="shared" si="3"/>
        <v>365</v>
      </c>
      <c r="O35" s="9">
        <v>318</v>
      </c>
      <c r="P35" s="9">
        <v>302</v>
      </c>
      <c r="Q35" s="9">
        <f t="shared" si="4"/>
        <v>620</v>
      </c>
    </row>
    <row r="36" spans="1:17">
      <c r="A36" s="5">
        <v>31</v>
      </c>
      <c r="B36" s="13" t="s">
        <v>46</v>
      </c>
      <c r="C36" s="7">
        <f t="shared" si="0"/>
        <v>1467</v>
      </c>
      <c r="D36" s="7">
        <f t="shared" si="0"/>
        <v>1435</v>
      </c>
      <c r="E36" s="11">
        <f t="shared" si="5"/>
        <v>2902</v>
      </c>
      <c r="F36" s="9">
        <v>709</v>
      </c>
      <c r="G36" s="9">
        <v>685</v>
      </c>
      <c r="H36" s="9">
        <f t="shared" si="1"/>
        <v>1394</v>
      </c>
      <c r="I36" s="9">
        <v>412</v>
      </c>
      <c r="J36" s="9">
        <v>416</v>
      </c>
      <c r="K36" s="9">
        <f t="shared" si="2"/>
        <v>828</v>
      </c>
      <c r="L36" s="9">
        <v>126</v>
      </c>
      <c r="M36" s="9">
        <v>126</v>
      </c>
      <c r="N36" s="9">
        <f t="shared" si="3"/>
        <v>252</v>
      </c>
      <c r="O36" s="9">
        <v>220</v>
      </c>
      <c r="P36" s="9">
        <v>208</v>
      </c>
      <c r="Q36" s="9">
        <f t="shared" si="4"/>
        <v>428</v>
      </c>
    </row>
    <row r="37" spans="1:17">
      <c r="A37" s="5">
        <v>32</v>
      </c>
      <c r="B37" s="13" t="s">
        <v>47</v>
      </c>
      <c r="C37" s="7">
        <f t="shared" si="0"/>
        <v>5655</v>
      </c>
      <c r="D37" s="7">
        <f t="shared" si="0"/>
        <v>5499</v>
      </c>
      <c r="E37" s="11">
        <f t="shared" si="5"/>
        <v>11154</v>
      </c>
      <c r="F37" s="9">
        <f t="shared" ref="F37:Q37" si="7">SUM(F34:F36)</f>
        <v>2733</v>
      </c>
      <c r="G37" s="9">
        <f t="shared" si="7"/>
        <v>2626</v>
      </c>
      <c r="H37" s="9">
        <f t="shared" si="7"/>
        <v>5359</v>
      </c>
      <c r="I37" s="9">
        <f t="shared" si="7"/>
        <v>1588</v>
      </c>
      <c r="J37" s="9">
        <f t="shared" si="7"/>
        <v>1594</v>
      </c>
      <c r="K37" s="9">
        <f t="shared" si="7"/>
        <v>3182</v>
      </c>
      <c r="L37" s="9">
        <f t="shared" si="7"/>
        <v>486</v>
      </c>
      <c r="M37" s="9">
        <f t="shared" si="7"/>
        <v>483</v>
      </c>
      <c r="N37" s="9">
        <f t="shared" si="7"/>
        <v>969</v>
      </c>
      <c r="O37" s="9">
        <f t="shared" si="7"/>
        <v>848</v>
      </c>
      <c r="P37" s="9">
        <f t="shared" si="7"/>
        <v>796</v>
      </c>
      <c r="Q37" s="9">
        <f t="shared" si="7"/>
        <v>1644</v>
      </c>
    </row>
    <row r="38" spans="1:17">
      <c r="A38" s="5">
        <v>33</v>
      </c>
      <c r="B38" s="13" t="s">
        <v>48</v>
      </c>
      <c r="C38" s="7">
        <f t="shared" si="0"/>
        <v>7039</v>
      </c>
      <c r="D38" s="7">
        <f t="shared" si="0"/>
        <v>6857</v>
      </c>
      <c r="E38" s="11">
        <f t="shared" si="5"/>
        <v>13896</v>
      </c>
      <c r="F38" s="9">
        <f t="shared" ref="F38:Q38" si="8">F28+F37+F49</f>
        <v>3402</v>
      </c>
      <c r="G38" s="9">
        <f t="shared" si="8"/>
        <v>3275</v>
      </c>
      <c r="H38" s="9">
        <f t="shared" si="8"/>
        <v>6677</v>
      </c>
      <c r="I38" s="9">
        <f t="shared" si="8"/>
        <v>1977</v>
      </c>
      <c r="J38" s="9">
        <f t="shared" si="8"/>
        <v>1987</v>
      </c>
      <c r="K38" s="9">
        <f t="shared" si="8"/>
        <v>3964</v>
      </c>
      <c r="L38" s="9">
        <f t="shared" si="8"/>
        <v>605</v>
      </c>
      <c r="M38" s="9">
        <f t="shared" si="8"/>
        <v>602</v>
      </c>
      <c r="N38" s="9">
        <f t="shared" si="8"/>
        <v>1207</v>
      </c>
      <c r="O38" s="9">
        <f t="shared" si="8"/>
        <v>1055</v>
      </c>
      <c r="P38" s="9">
        <f t="shared" si="8"/>
        <v>993</v>
      </c>
      <c r="Q38" s="9">
        <f t="shared" si="8"/>
        <v>2048</v>
      </c>
    </row>
    <row r="39" spans="1:17">
      <c r="A39" s="5">
        <v>34</v>
      </c>
      <c r="B39" s="13" t="s">
        <v>49</v>
      </c>
      <c r="C39" s="7">
        <f t="shared" si="0"/>
        <v>6505</v>
      </c>
      <c r="D39" s="7">
        <f t="shared" si="0"/>
        <v>6357</v>
      </c>
      <c r="E39" s="11">
        <f t="shared" si="5"/>
        <v>12862</v>
      </c>
      <c r="F39" s="9">
        <f t="shared" ref="F39:Q39" si="9">F37+F49</f>
        <v>3144</v>
      </c>
      <c r="G39" s="9">
        <f t="shared" si="9"/>
        <v>3036</v>
      </c>
      <c r="H39" s="9">
        <f t="shared" si="9"/>
        <v>6180</v>
      </c>
      <c r="I39" s="9">
        <f t="shared" si="9"/>
        <v>1827</v>
      </c>
      <c r="J39" s="9">
        <f t="shared" si="9"/>
        <v>1843</v>
      </c>
      <c r="K39" s="9">
        <f t="shared" si="9"/>
        <v>3670</v>
      </c>
      <c r="L39" s="9">
        <f t="shared" si="9"/>
        <v>559</v>
      </c>
      <c r="M39" s="9">
        <f t="shared" si="9"/>
        <v>558</v>
      </c>
      <c r="N39" s="9">
        <f t="shared" si="9"/>
        <v>1117</v>
      </c>
      <c r="O39" s="9">
        <f t="shared" si="9"/>
        <v>975</v>
      </c>
      <c r="P39" s="9">
        <f t="shared" si="9"/>
        <v>920</v>
      </c>
      <c r="Q39" s="9">
        <f t="shared" si="9"/>
        <v>1895</v>
      </c>
    </row>
    <row r="40" spans="1:17">
      <c r="A40" s="5">
        <v>35</v>
      </c>
      <c r="B40" s="13" t="s">
        <v>50</v>
      </c>
      <c r="C40" s="7">
        <f t="shared" si="0"/>
        <v>3896</v>
      </c>
      <c r="D40" s="7">
        <f t="shared" si="0"/>
        <v>3753</v>
      </c>
      <c r="E40" s="11">
        <f t="shared" si="5"/>
        <v>7649</v>
      </c>
      <c r="F40" s="9">
        <v>1883</v>
      </c>
      <c r="G40" s="9">
        <v>1792</v>
      </c>
      <c r="H40" s="9">
        <f t="shared" si="1"/>
        <v>3675</v>
      </c>
      <c r="I40" s="9">
        <v>1094</v>
      </c>
      <c r="J40" s="9">
        <v>1087</v>
      </c>
      <c r="K40" s="9">
        <f t="shared" si="2"/>
        <v>2181</v>
      </c>
      <c r="L40" s="9">
        <v>335</v>
      </c>
      <c r="M40" s="9">
        <v>330</v>
      </c>
      <c r="N40" s="9">
        <f t="shared" si="3"/>
        <v>665</v>
      </c>
      <c r="O40" s="9">
        <v>584</v>
      </c>
      <c r="P40" s="9">
        <v>544</v>
      </c>
      <c r="Q40" s="9">
        <f t="shared" si="4"/>
        <v>1128</v>
      </c>
    </row>
    <row r="41" spans="1:17">
      <c r="A41" s="5">
        <v>36</v>
      </c>
      <c r="B41" s="13" t="s">
        <v>51</v>
      </c>
      <c r="C41" s="7">
        <f t="shared" si="0"/>
        <v>3147</v>
      </c>
      <c r="D41" s="7">
        <f t="shared" si="0"/>
        <v>3103</v>
      </c>
      <c r="E41" s="11">
        <f t="shared" si="5"/>
        <v>6250</v>
      </c>
      <c r="F41" s="9">
        <f t="shared" ref="F41:Q41" si="10">F51-F40-F26-F21-F20-F19-F18-F17-F16-F14</f>
        <v>1522</v>
      </c>
      <c r="G41" s="9">
        <f t="shared" si="10"/>
        <v>1483</v>
      </c>
      <c r="H41" s="9">
        <f t="shared" si="10"/>
        <v>3005</v>
      </c>
      <c r="I41" s="9">
        <f t="shared" si="10"/>
        <v>882</v>
      </c>
      <c r="J41" s="9">
        <f t="shared" si="10"/>
        <v>900</v>
      </c>
      <c r="K41" s="9">
        <f t="shared" si="10"/>
        <v>1782</v>
      </c>
      <c r="L41" s="9">
        <f t="shared" si="10"/>
        <v>271</v>
      </c>
      <c r="M41" s="9">
        <f t="shared" si="10"/>
        <v>272</v>
      </c>
      <c r="N41" s="9">
        <f t="shared" si="10"/>
        <v>543</v>
      </c>
      <c r="O41" s="9">
        <f t="shared" si="10"/>
        <v>472</v>
      </c>
      <c r="P41" s="9">
        <f t="shared" si="10"/>
        <v>448</v>
      </c>
      <c r="Q41" s="9">
        <f t="shared" si="10"/>
        <v>920</v>
      </c>
    </row>
    <row r="42" spans="1:17">
      <c r="A42" s="5">
        <v>37</v>
      </c>
      <c r="B42" s="13" t="s">
        <v>52</v>
      </c>
      <c r="C42" s="7">
        <f t="shared" si="0"/>
        <v>6189</v>
      </c>
      <c r="D42" s="7">
        <f t="shared" si="0"/>
        <v>5999</v>
      </c>
      <c r="E42" s="11">
        <f t="shared" si="5"/>
        <v>12188</v>
      </c>
      <c r="F42" s="9">
        <f t="shared" ref="F42:Q42" si="11">F28+F37</f>
        <v>2991</v>
      </c>
      <c r="G42" s="9">
        <f t="shared" si="11"/>
        <v>2865</v>
      </c>
      <c r="H42" s="9">
        <f t="shared" si="11"/>
        <v>5856</v>
      </c>
      <c r="I42" s="9">
        <f t="shared" si="11"/>
        <v>1738</v>
      </c>
      <c r="J42" s="9">
        <f t="shared" si="11"/>
        <v>1738</v>
      </c>
      <c r="K42" s="9">
        <f t="shared" si="11"/>
        <v>3476</v>
      </c>
      <c r="L42" s="9">
        <f t="shared" si="11"/>
        <v>532</v>
      </c>
      <c r="M42" s="9">
        <f t="shared" si="11"/>
        <v>527</v>
      </c>
      <c r="N42" s="9">
        <f t="shared" si="11"/>
        <v>1059</v>
      </c>
      <c r="O42" s="9">
        <f t="shared" si="11"/>
        <v>928</v>
      </c>
      <c r="P42" s="9">
        <f t="shared" si="11"/>
        <v>869</v>
      </c>
      <c r="Q42" s="9">
        <f t="shared" si="11"/>
        <v>1797</v>
      </c>
    </row>
    <row r="43" spans="1:17">
      <c r="A43" s="5">
        <v>38</v>
      </c>
      <c r="B43" s="13" t="s">
        <v>53</v>
      </c>
      <c r="C43" s="7">
        <f t="shared" si="0"/>
        <v>1951</v>
      </c>
      <c r="D43" s="7">
        <f t="shared" si="0"/>
        <v>1886</v>
      </c>
      <c r="E43" s="11">
        <f t="shared" si="5"/>
        <v>3837</v>
      </c>
      <c r="F43" s="9">
        <v>943</v>
      </c>
      <c r="G43" s="9">
        <v>901</v>
      </c>
      <c r="H43" s="9">
        <f t="shared" si="1"/>
        <v>1844</v>
      </c>
      <c r="I43" s="9">
        <v>548</v>
      </c>
      <c r="J43" s="9">
        <v>546</v>
      </c>
      <c r="K43" s="9">
        <f t="shared" si="2"/>
        <v>1094</v>
      </c>
      <c r="L43" s="9">
        <v>168</v>
      </c>
      <c r="M43" s="9">
        <v>166</v>
      </c>
      <c r="N43" s="9">
        <f t="shared" si="3"/>
        <v>334</v>
      </c>
      <c r="O43" s="9">
        <v>292</v>
      </c>
      <c r="P43" s="9">
        <v>273</v>
      </c>
      <c r="Q43" s="9">
        <f t="shared" si="4"/>
        <v>565</v>
      </c>
    </row>
    <row r="44" spans="1:17">
      <c r="A44" s="5">
        <v>39</v>
      </c>
      <c r="B44" s="13" t="s">
        <v>54</v>
      </c>
      <c r="C44" s="7">
        <f t="shared" si="0"/>
        <v>0</v>
      </c>
      <c r="D44" s="7">
        <f t="shared" si="0"/>
        <v>5053</v>
      </c>
      <c r="E44" s="11">
        <f t="shared" si="5"/>
        <v>5053</v>
      </c>
      <c r="F44" s="9">
        <v>0</v>
      </c>
      <c r="G44" s="9">
        <v>2413</v>
      </c>
      <c r="H44" s="9">
        <f t="shared" si="1"/>
        <v>2413</v>
      </c>
      <c r="I44" s="9">
        <v>0</v>
      </c>
      <c r="J44" s="9">
        <v>1464</v>
      </c>
      <c r="K44" s="9">
        <f t="shared" si="2"/>
        <v>1464</v>
      </c>
      <c r="L44" s="9">
        <v>0</v>
      </c>
      <c r="M44" s="9">
        <v>444</v>
      </c>
      <c r="N44" s="9">
        <f t="shared" si="3"/>
        <v>444</v>
      </c>
      <c r="O44" s="9">
        <v>0</v>
      </c>
      <c r="P44" s="9">
        <v>732</v>
      </c>
      <c r="Q44" s="9">
        <f t="shared" si="4"/>
        <v>732</v>
      </c>
    </row>
    <row r="45" spans="1:17">
      <c r="A45" s="5">
        <v>40</v>
      </c>
      <c r="B45" s="13" t="s">
        <v>55</v>
      </c>
      <c r="C45" s="7">
        <f t="shared" si="0"/>
        <v>0</v>
      </c>
      <c r="D45" s="7">
        <f t="shared" si="0"/>
        <v>2837</v>
      </c>
      <c r="E45" s="11">
        <f t="shared" si="5"/>
        <v>2837</v>
      </c>
      <c r="F45" s="9">
        <v>0</v>
      </c>
      <c r="G45" s="9">
        <v>1355</v>
      </c>
      <c r="H45" s="9">
        <f t="shared" si="1"/>
        <v>1355</v>
      </c>
      <c r="I45" s="9">
        <v>0</v>
      </c>
      <c r="J45" s="9">
        <v>822</v>
      </c>
      <c r="K45" s="9">
        <f t="shared" si="2"/>
        <v>822</v>
      </c>
      <c r="L45" s="9">
        <v>0</v>
      </c>
      <c r="M45" s="9">
        <v>249</v>
      </c>
      <c r="N45" s="9">
        <f t="shared" si="3"/>
        <v>249</v>
      </c>
      <c r="O45" s="9">
        <v>0</v>
      </c>
      <c r="P45" s="9">
        <v>411</v>
      </c>
      <c r="Q45" s="9">
        <f t="shared" si="4"/>
        <v>411</v>
      </c>
    </row>
    <row r="46" spans="1:17">
      <c r="A46" s="5">
        <v>41</v>
      </c>
      <c r="B46" s="13" t="s">
        <v>56</v>
      </c>
      <c r="C46" s="7">
        <f t="shared" si="0"/>
        <v>0</v>
      </c>
      <c r="D46" s="7">
        <f t="shared" si="0"/>
        <v>4219</v>
      </c>
      <c r="E46" s="11">
        <f t="shared" si="5"/>
        <v>4219</v>
      </c>
      <c r="F46" s="9">
        <v>0</v>
      </c>
      <c r="G46" s="9">
        <v>2015</v>
      </c>
      <c r="H46" s="9">
        <f t="shared" si="1"/>
        <v>2015</v>
      </c>
      <c r="I46" s="9">
        <v>0</v>
      </c>
      <c r="J46" s="9">
        <v>1222</v>
      </c>
      <c r="K46" s="9">
        <f t="shared" si="2"/>
        <v>1222</v>
      </c>
      <c r="L46" s="9">
        <v>0</v>
      </c>
      <c r="M46" s="9">
        <v>371</v>
      </c>
      <c r="N46" s="9">
        <f t="shared" si="3"/>
        <v>371</v>
      </c>
      <c r="O46" s="9">
        <v>0</v>
      </c>
      <c r="P46" s="9">
        <v>611</v>
      </c>
      <c r="Q46" s="9">
        <f t="shared" si="4"/>
        <v>611</v>
      </c>
    </row>
    <row r="47" spans="1:17">
      <c r="A47" s="5">
        <v>42</v>
      </c>
      <c r="B47" s="13" t="s">
        <v>57</v>
      </c>
      <c r="C47" s="7">
        <f t="shared" si="0"/>
        <v>0</v>
      </c>
      <c r="D47" s="7">
        <f t="shared" si="0"/>
        <v>0</v>
      </c>
      <c r="E47" s="12">
        <f>H47+K47+N47+Q47</f>
        <v>3530</v>
      </c>
      <c r="F47" s="9">
        <v>0</v>
      </c>
      <c r="G47" s="9">
        <v>0</v>
      </c>
      <c r="H47" s="9">
        <v>1696</v>
      </c>
      <c r="I47" s="9">
        <v>0</v>
      </c>
      <c r="J47" s="9">
        <v>0</v>
      </c>
      <c r="K47" s="9">
        <v>1007</v>
      </c>
      <c r="L47" s="9">
        <v>0</v>
      </c>
      <c r="M47" s="9">
        <v>0</v>
      </c>
      <c r="N47" s="9">
        <v>307</v>
      </c>
      <c r="O47" s="9">
        <v>0</v>
      </c>
      <c r="P47" s="9">
        <v>0</v>
      </c>
      <c r="Q47" s="9">
        <v>520</v>
      </c>
    </row>
    <row r="48" spans="1:17">
      <c r="A48" s="5">
        <v>43</v>
      </c>
      <c r="B48" s="13" t="s">
        <v>58</v>
      </c>
      <c r="C48" s="7">
        <f t="shared" si="0"/>
        <v>1600</v>
      </c>
      <c r="D48" s="7">
        <f t="shared" si="0"/>
        <v>1567</v>
      </c>
      <c r="E48" s="11">
        <f t="shared" si="5"/>
        <v>3167</v>
      </c>
      <c r="F48" s="9">
        <v>773</v>
      </c>
      <c r="G48" s="9">
        <v>748</v>
      </c>
      <c r="H48" s="9">
        <f t="shared" si="1"/>
        <v>1521</v>
      </c>
      <c r="I48" s="9">
        <v>449</v>
      </c>
      <c r="J48" s="9">
        <v>454</v>
      </c>
      <c r="K48" s="9">
        <f t="shared" ref="K48:K50" si="12">SUM(I48:J48)</f>
        <v>903</v>
      </c>
      <c r="L48" s="9">
        <v>138</v>
      </c>
      <c r="M48" s="9">
        <v>138</v>
      </c>
      <c r="N48" s="9">
        <f t="shared" ref="N48:N50" si="13">SUM(L48:M48)</f>
        <v>276</v>
      </c>
      <c r="O48" s="9">
        <v>240</v>
      </c>
      <c r="P48" s="9">
        <v>227</v>
      </c>
      <c r="Q48" s="9">
        <f t="shared" ref="Q48:Q50" si="14">SUM(O48:P48)</f>
        <v>467</v>
      </c>
    </row>
    <row r="49" spans="1:17">
      <c r="A49" s="5">
        <v>44</v>
      </c>
      <c r="B49" s="13" t="s">
        <v>59</v>
      </c>
      <c r="C49" s="7">
        <f t="shared" si="0"/>
        <v>850</v>
      </c>
      <c r="D49" s="7">
        <f t="shared" si="0"/>
        <v>858</v>
      </c>
      <c r="E49" s="11">
        <f t="shared" si="5"/>
        <v>1708</v>
      </c>
      <c r="F49" s="9">
        <v>411</v>
      </c>
      <c r="G49" s="9">
        <v>410</v>
      </c>
      <c r="H49" s="9">
        <f t="shared" si="1"/>
        <v>821</v>
      </c>
      <c r="I49" s="9">
        <v>239</v>
      </c>
      <c r="J49" s="9">
        <v>249</v>
      </c>
      <c r="K49" s="9">
        <f t="shared" si="12"/>
        <v>488</v>
      </c>
      <c r="L49" s="9">
        <v>73</v>
      </c>
      <c r="M49" s="9">
        <v>75</v>
      </c>
      <c r="N49" s="9">
        <f t="shared" si="13"/>
        <v>148</v>
      </c>
      <c r="O49" s="9">
        <v>127</v>
      </c>
      <c r="P49" s="9">
        <v>124</v>
      </c>
      <c r="Q49" s="9">
        <f t="shared" si="14"/>
        <v>251</v>
      </c>
    </row>
    <row r="50" spans="1:17">
      <c r="A50" s="5">
        <v>45</v>
      </c>
      <c r="B50" s="6" t="s">
        <v>60</v>
      </c>
      <c r="C50" s="7">
        <f t="shared" si="0"/>
        <v>295</v>
      </c>
      <c r="D50" s="7">
        <f t="shared" si="0"/>
        <v>310</v>
      </c>
      <c r="E50" s="11">
        <f t="shared" si="5"/>
        <v>605</v>
      </c>
      <c r="F50" s="9">
        <v>143</v>
      </c>
      <c r="G50" s="9">
        <v>148</v>
      </c>
      <c r="H50" s="9">
        <f t="shared" si="1"/>
        <v>291</v>
      </c>
      <c r="I50" s="9">
        <v>83</v>
      </c>
      <c r="J50" s="9">
        <v>90</v>
      </c>
      <c r="K50" s="9">
        <f t="shared" si="12"/>
        <v>173</v>
      </c>
      <c r="L50" s="9">
        <v>25</v>
      </c>
      <c r="M50" s="9">
        <v>27</v>
      </c>
      <c r="N50" s="9">
        <f t="shared" si="13"/>
        <v>52</v>
      </c>
      <c r="O50" s="9">
        <v>44</v>
      </c>
      <c r="P50" s="9">
        <v>45</v>
      </c>
      <c r="Q50" s="9">
        <f t="shared" si="14"/>
        <v>89</v>
      </c>
    </row>
    <row r="51" spans="1:17">
      <c r="A51" s="5">
        <v>46</v>
      </c>
      <c r="B51" s="14" t="s">
        <v>61</v>
      </c>
      <c r="C51" s="7">
        <f t="shared" si="0"/>
        <v>9614</v>
      </c>
      <c r="D51" s="7">
        <f t="shared" si="0"/>
        <v>9367</v>
      </c>
      <c r="E51" s="11">
        <f>SUM(C51:D51)</f>
        <v>18981</v>
      </c>
      <c r="F51" s="9">
        <f t="shared" ref="F51:Q51" si="15">F49+F37+F23+F16+F14</f>
        <v>4646</v>
      </c>
      <c r="G51" s="9">
        <f t="shared" si="15"/>
        <v>4472</v>
      </c>
      <c r="H51" s="9">
        <f t="shared" si="15"/>
        <v>9118</v>
      </c>
      <c r="I51" s="9">
        <f t="shared" si="15"/>
        <v>2700</v>
      </c>
      <c r="J51" s="9">
        <f t="shared" si="15"/>
        <v>2715</v>
      </c>
      <c r="K51" s="9">
        <f t="shared" si="15"/>
        <v>5415</v>
      </c>
      <c r="L51" s="9">
        <f t="shared" si="15"/>
        <v>827</v>
      </c>
      <c r="M51" s="9">
        <f t="shared" si="15"/>
        <v>822</v>
      </c>
      <c r="N51" s="9">
        <f t="shared" si="15"/>
        <v>1649</v>
      </c>
      <c r="O51" s="9">
        <f t="shared" si="15"/>
        <v>1441</v>
      </c>
      <c r="P51" s="9">
        <f t="shared" si="15"/>
        <v>1358</v>
      </c>
      <c r="Q51" s="9">
        <f t="shared" si="15"/>
        <v>2799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zoomScale="70" zoomScaleNormal="70" workbookViewId="0">
      <selection activeCell="E51" sqref="E51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9.8984375" style="2" bestFit="1" customWidth="1"/>
    <col min="4" max="4" width="12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6384" width="8" style="2"/>
  </cols>
  <sheetData>
    <row r="1" spans="1:14">
      <c r="A1" s="22" t="s">
        <v>216</v>
      </c>
    </row>
    <row r="2" spans="1:14">
      <c r="A2" s="22" t="s">
        <v>204</v>
      </c>
    </row>
    <row r="4" spans="1:14">
      <c r="A4" s="26" t="s">
        <v>0</v>
      </c>
      <c r="B4" s="26" t="s">
        <v>1</v>
      </c>
      <c r="C4" s="28" t="s">
        <v>94</v>
      </c>
      <c r="D4" s="29"/>
      <c r="E4" s="29"/>
      <c r="F4" s="25" t="s">
        <v>95</v>
      </c>
      <c r="G4" s="25"/>
      <c r="H4" s="25"/>
      <c r="I4" s="25" t="s">
        <v>96</v>
      </c>
      <c r="J4" s="25"/>
      <c r="K4" s="25"/>
      <c r="L4" s="25" t="s">
        <v>97</v>
      </c>
      <c r="M4" s="25"/>
      <c r="N4" s="25"/>
    </row>
    <row r="5" spans="1:14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</row>
    <row r="6" spans="1:14">
      <c r="A6" s="5">
        <v>1</v>
      </c>
      <c r="B6" s="6" t="s">
        <v>16</v>
      </c>
      <c r="C6" s="7">
        <f>F6+I6+L6</f>
        <v>0</v>
      </c>
      <c r="D6" s="7">
        <f>G6+J6+M6</f>
        <v>240</v>
      </c>
      <c r="E6" s="8">
        <f>SUM(C6:D6)</f>
        <v>240</v>
      </c>
      <c r="F6" s="9">
        <v>0</v>
      </c>
      <c r="G6" s="9">
        <v>125</v>
      </c>
      <c r="H6" s="9">
        <f>SUM(F6:G6)</f>
        <v>125</v>
      </c>
      <c r="I6" s="9">
        <v>0</v>
      </c>
      <c r="J6" s="9">
        <v>46</v>
      </c>
      <c r="K6" s="9">
        <f>SUM(I6:J6)</f>
        <v>46</v>
      </c>
      <c r="L6" s="9">
        <v>0</v>
      </c>
      <c r="M6" s="9">
        <v>69</v>
      </c>
      <c r="N6" s="9">
        <f>SUM(L6:M6)</f>
        <v>69</v>
      </c>
    </row>
    <row r="7" spans="1:14">
      <c r="A7" s="5">
        <v>2</v>
      </c>
      <c r="B7" s="10" t="s">
        <v>17</v>
      </c>
      <c r="C7" s="7">
        <f t="shared" ref="C7:D51" si="0">F7+I7+L7</f>
        <v>0</v>
      </c>
      <c r="D7" s="7">
        <f t="shared" si="0"/>
        <v>238</v>
      </c>
      <c r="E7" s="11">
        <f>SUM(C7:D7)</f>
        <v>238</v>
      </c>
      <c r="F7" s="9">
        <v>0</v>
      </c>
      <c r="G7" s="9">
        <v>124</v>
      </c>
      <c r="H7" s="9">
        <f t="shared" ref="H7:H50" si="1">SUM(F7:G7)</f>
        <v>124</v>
      </c>
      <c r="I7" s="9">
        <v>0</v>
      </c>
      <c r="J7" s="9">
        <v>45</v>
      </c>
      <c r="K7" s="9">
        <f t="shared" ref="K7:K46" si="2">SUM(I7:J7)</f>
        <v>45</v>
      </c>
      <c r="L7" s="9">
        <v>0</v>
      </c>
      <c r="M7" s="9">
        <v>69</v>
      </c>
      <c r="N7" s="9">
        <f t="shared" ref="N7:N46" si="3">SUM(L7:M7)</f>
        <v>69</v>
      </c>
    </row>
    <row r="8" spans="1:14">
      <c r="A8" s="5">
        <v>3</v>
      </c>
      <c r="B8" s="6" t="s">
        <v>18</v>
      </c>
      <c r="C8" s="7">
        <f t="shared" si="0"/>
        <v>0</v>
      </c>
      <c r="D8" s="7">
        <f t="shared" si="0"/>
        <v>0</v>
      </c>
      <c r="E8" s="12">
        <f>H8+K8+N8</f>
        <v>234</v>
      </c>
      <c r="F8" s="9">
        <v>0</v>
      </c>
      <c r="G8" s="9">
        <v>0</v>
      </c>
      <c r="H8" s="9">
        <v>121</v>
      </c>
      <c r="I8" s="9">
        <v>0</v>
      </c>
      <c r="J8" s="9">
        <v>0</v>
      </c>
      <c r="K8" s="9">
        <v>45</v>
      </c>
      <c r="L8" s="9">
        <v>0</v>
      </c>
      <c r="M8" s="9">
        <v>0</v>
      </c>
      <c r="N8" s="9">
        <v>68</v>
      </c>
    </row>
    <row r="9" spans="1:14">
      <c r="A9" s="5">
        <v>4</v>
      </c>
      <c r="B9" s="13" t="s">
        <v>19</v>
      </c>
      <c r="C9" s="7">
        <f t="shared" si="0"/>
        <v>114</v>
      </c>
      <c r="D9" s="7">
        <f t="shared" si="0"/>
        <v>109</v>
      </c>
      <c r="E9" s="11">
        <f>SUM(C9:D9)</f>
        <v>223</v>
      </c>
      <c r="F9" s="9">
        <v>59</v>
      </c>
      <c r="G9" s="9">
        <v>57</v>
      </c>
      <c r="H9" s="9">
        <f t="shared" si="1"/>
        <v>116</v>
      </c>
      <c r="I9" s="9">
        <v>22</v>
      </c>
      <c r="J9" s="9">
        <v>21</v>
      </c>
      <c r="K9" s="9">
        <f t="shared" si="2"/>
        <v>43</v>
      </c>
      <c r="L9" s="9">
        <v>33</v>
      </c>
      <c r="M9" s="9">
        <v>31</v>
      </c>
      <c r="N9" s="9">
        <f t="shared" si="3"/>
        <v>64</v>
      </c>
    </row>
    <row r="10" spans="1:14">
      <c r="A10" s="5">
        <v>5</v>
      </c>
      <c r="B10" s="13" t="s">
        <v>20</v>
      </c>
      <c r="C10" s="7">
        <f t="shared" si="0"/>
        <v>62</v>
      </c>
      <c r="D10" s="7">
        <f t="shared" si="0"/>
        <v>59</v>
      </c>
      <c r="E10" s="11">
        <f>SUM(C10:D10)</f>
        <v>121</v>
      </c>
      <c r="F10" s="9">
        <v>32</v>
      </c>
      <c r="G10" s="9">
        <v>31</v>
      </c>
      <c r="H10" s="9">
        <f t="shared" si="1"/>
        <v>63</v>
      </c>
      <c r="I10" s="9">
        <v>12</v>
      </c>
      <c r="J10" s="9">
        <v>11</v>
      </c>
      <c r="K10" s="9">
        <f t="shared" si="2"/>
        <v>23</v>
      </c>
      <c r="L10" s="9">
        <v>18</v>
      </c>
      <c r="M10" s="9">
        <v>17</v>
      </c>
      <c r="N10" s="9">
        <f t="shared" si="3"/>
        <v>35</v>
      </c>
    </row>
    <row r="11" spans="1:14">
      <c r="A11" s="5">
        <v>6</v>
      </c>
      <c r="B11" s="13" t="s">
        <v>21</v>
      </c>
      <c r="C11" s="7">
        <f t="shared" si="0"/>
        <v>17</v>
      </c>
      <c r="D11" s="7">
        <f t="shared" si="0"/>
        <v>17</v>
      </c>
      <c r="E11" s="11">
        <f t="shared" ref="E11:E50" si="4">SUM(C11:D11)</f>
        <v>34</v>
      </c>
      <c r="F11" s="9">
        <v>9</v>
      </c>
      <c r="G11" s="9">
        <v>9</v>
      </c>
      <c r="H11" s="9">
        <f t="shared" si="1"/>
        <v>18</v>
      </c>
      <c r="I11" s="9">
        <v>3</v>
      </c>
      <c r="J11" s="9">
        <v>3</v>
      </c>
      <c r="K11" s="9">
        <f t="shared" si="2"/>
        <v>6</v>
      </c>
      <c r="L11" s="9">
        <v>5</v>
      </c>
      <c r="M11" s="9">
        <v>5</v>
      </c>
      <c r="N11" s="9">
        <f t="shared" si="3"/>
        <v>10</v>
      </c>
    </row>
    <row r="12" spans="1:14">
      <c r="A12" s="5">
        <v>7</v>
      </c>
      <c r="B12" s="13" t="s">
        <v>22</v>
      </c>
      <c r="C12" s="7">
        <f t="shared" si="0"/>
        <v>228</v>
      </c>
      <c r="D12" s="7">
        <f t="shared" si="0"/>
        <v>220</v>
      </c>
      <c r="E12" s="11">
        <f t="shared" si="4"/>
        <v>448</v>
      </c>
      <c r="F12" s="9">
        <v>117</v>
      </c>
      <c r="G12" s="9">
        <v>115</v>
      </c>
      <c r="H12" s="9">
        <f t="shared" si="1"/>
        <v>232</v>
      </c>
      <c r="I12" s="9">
        <v>44</v>
      </c>
      <c r="J12" s="9">
        <v>42</v>
      </c>
      <c r="K12" s="9">
        <f t="shared" si="2"/>
        <v>86</v>
      </c>
      <c r="L12" s="9">
        <v>67</v>
      </c>
      <c r="M12" s="9">
        <v>63</v>
      </c>
      <c r="N12" s="9">
        <f t="shared" si="3"/>
        <v>130</v>
      </c>
    </row>
    <row r="13" spans="1:14">
      <c r="A13" s="5">
        <v>8</v>
      </c>
      <c r="B13" s="13" t="s">
        <v>23</v>
      </c>
      <c r="C13" s="7">
        <f t="shared" si="0"/>
        <v>344</v>
      </c>
      <c r="D13" s="7">
        <f t="shared" si="0"/>
        <v>332</v>
      </c>
      <c r="E13" s="11">
        <f t="shared" si="4"/>
        <v>676</v>
      </c>
      <c r="F13" s="9">
        <v>177</v>
      </c>
      <c r="G13" s="9">
        <v>173</v>
      </c>
      <c r="H13" s="9">
        <f t="shared" si="1"/>
        <v>350</v>
      </c>
      <c r="I13" s="9">
        <v>66</v>
      </c>
      <c r="J13" s="9">
        <v>63</v>
      </c>
      <c r="K13" s="9">
        <f t="shared" si="2"/>
        <v>129</v>
      </c>
      <c r="L13" s="9">
        <v>101</v>
      </c>
      <c r="M13" s="9">
        <v>96</v>
      </c>
      <c r="N13" s="9">
        <f t="shared" si="3"/>
        <v>197</v>
      </c>
    </row>
    <row r="14" spans="1:14">
      <c r="A14" s="5">
        <v>9</v>
      </c>
      <c r="B14" s="13" t="s">
        <v>24</v>
      </c>
      <c r="C14" s="7">
        <f t="shared" si="0"/>
        <v>582</v>
      </c>
      <c r="D14" s="7">
        <f t="shared" si="0"/>
        <v>558</v>
      </c>
      <c r="E14" s="11">
        <f t="shared" si="4"/>
        <v>1140</v>
      </c>
      <c r="F14" s="9">
        <v>299</v>
      </c>
      <c r="G14" s="9">
        <v>291</v>
      </c>
      <c r="H14" s="9">
        <f t="shared" si="1"/>
        <v>590</v>
      </c>
      <c r="I14" s="9">
        <v>112</v>
      </c>
      <c r="J14" s="9">
        <v>106</v>
      </c>
      <c r="K14" s="9">
        <f t="shared" si="2"/>
        <v>218</v>
      </c>
      <c r="L14" s="9">
        <v>171</v>
      </c>
      <c r="M14" s="9">
        <v>161</v>
      </c>
      <c r="N14" s="9">
        <f t="shared" si="3"/>
        <v>332</v>
      </c>
    </row>
    <row r="15" spans="1:14">
      <c r="A15" s="5">
        <v>10</v>
      </c>
      <c r="B15" s="13" t="s">
        <v>25</v>
      </c>
      <c r="C15" s="7">
        <f t="shared" si="0"/>
        <v>470</v>
      </c>
      <c r="D15" s="7">
        <f t="shared" si="0"/>
        <v>449</v>
      </c>
      <c r="E15" s="11">
        <f t="shared" si="4"/>
        <v>919</v>
      </c>
      <c r="F15" s="9">
        <v>241</v>
      </c>
      <c r="G15" s="9">
        <v>234</v>
      </c>
      <c r="H15" s="9">
        <f t="shared" si="1"/>
        <v>475</v>
      </c>
      <c r="I15" s="9">
        <v>91</v>
      </c>
      <c r="J15" s="9">
        <v>86</v>
      </c>
      <c r="K15" s="9">
        <f t="shared" si="2"/>
        <v>177</v>
      </c>
      <c r="L15" s="9">
        <v>138</v>
      </c>
      <c r="M15" s="9">
        <v>129</v>
      </c>
      <c r="N15" s="9">
        <f t="shared" si="3"/>
        <v>267</v>
      </c>
    </row>
    <row r="16" spans="1:14">
      <c r="A16" s="5">
        <v>11</v>
      </c>
      <c r="B16" s="13" t="s">
        <v>26</v>
      </c>
      <c r="C16" s="7">
        <f t="shared" si="0"/>
        <v>245</v>
      </c>
      <c r="D16" s="7">
        <f t="shared" si="0"/>
        <v>230</v>
      </c>
      <c r="E16" s="11">
        <f t="shared" si="4"/>
        <v>475</v>
      </c>
      <c r="F16" s="9">
        <v>126</v>
      </c>
      <c r="G16" s="9">
        <v>120</v>
      </c>
      <c r="H16" s="9">
        <f t="shared" si="1"/>
        <v>246</v>
      </c>
      <c r="I16" s="9">
        <v>47</v>
      </c>
      <c r="J16" s="9">
        <v>44</v>
      </c>
      <c r="K16" s="9">
        <f t="shared" si="2"/>
        <v>91</v>
      </c>
      <c r="L16" s="9">
        <v>72</v>
      </c>
      <c r="M16" s="9">
        <v>66</v>
      </c>
      <c r="N16" s="9">
        <f t="shared" si="3"/>
        <v>138</v>
      </c>
    </row>
    <row r="17" spans="1:14">
      <c r="A17" s="5">
        <v>12</v>
      </c>
      <c r="B17" s="13" t="s">
        <v>27</v>
      </c>
      <c r="C17" s="7">
        <f t="shared" si="0"/>
        <v>125</v>
      </c>
      <c r="D17" s="7">
        <f t="shared" si="0"/>
        <v>115</v>
      </c>
      <c r="E17" s="11">
        <f t="shared" si="4"/>
        <v>240</v>
      </c>
      <c r="F17" s="9">
        <v>64</v>
      </c>
      <c r="G17" s="9">
        <v>60</v>
      </c>
      <c r="H17" s="9">
        <f t="shared" si="1"/>
        <v>124</v>
      </c>
      <c r="I17" s="9">
        <v>24</v>
      </c>
      <c r="J17" s="9">
        <v>22</v>
      </c>
      <c r="K17" s="9">
        <f t="shared" si="2"/>
        <v>46</v>
      </c>
      <c r="L17" s="9">
        <v>37</v>
      </c>
      <c r="M17" s="9">
        <v>33</v>
      </c>
      <c r="N17" s="9">
        <f t="shared" si="3"/>
        <v>70</v>
      </c>
    </row>
    <row r="18" spans="1:14">
      <c r="A18" s="5">
        <v>13</v>
      </c>
      <c r="B18" s="13" t="s">
        <v>28</v>
      </c>
      <c r="C18" s="7">
        <f t="shared" si="0"/>
        <v>125</v>
      </c>
      <c r="D18" s="7">
        <f t="shared" si="0"/>
        <v>117</v>
      </c>
      <c r="E18" s="11">
        <f t="shared" si="4"/>
        <v>242</v>
      </c>
      <c r="F18" s="9">
        <v>64</v>
      </c>
      <c r="G18" s="9">
        <v>61</v>
      </c>
      <c r="H18" s="9">
        <f t="shared" si="1"/>
        <v>125</v>
      </c>
      <c r="I18" s="9">
        <v>24</v>
      </c>
      <c r="J18" s="9">
        <v>22</v>
      </c>
      <c r="K18" s="9">
        <f t="shared" si="2"/>
        <v>46</v>
      </c>
      <c r="L18" s="9">
        <v>37</v>
      </c>
      <c r="M18" s="9">
        <v>34</v>
      </c>
      <c r="N18" s="9">
        <f t="shared" si="3"/>
        <v>71</v>
      </c>
    </row>
    <row r="19" spans="1:14">
      <c r="A19" s="5">
        <v>14</v>
      </c>
      <c r="B19" s="13" t="s">
        <v>29</v>
      </c>
      <c r="C19" s="7">
        <f t="shared" si="0"/>
        <v>126</v>
      </c>
      <c r="D19" s="7">
        <f t="shared" si="0"/>
        <v>117</v>
      </c>
      <c r="E19" s="11">
        <f t="shared" si="4"/>
        <v>243</v>
      </c>
      <c r="F19" s="9">
        <v>65</v>
      </c>
      <c r="G19" s="9">
        <v>61</v>
      </c>
      <c r="H19" s="9">
        <f t="shared" si="1"/>
        <v>126</v>
      </c>
      <c r="I19" s="9">
        <v>24</v>
      </c>
      <c r="J19" s="9">
        <v>22</v>
      </c>
      <c r="K19" s="9">
        <f t="shared" si="2"/>
        <v>46</v>
      </c>
      <c r="L19" s="9">
        <v>37</v>
      </c>
      <c r="M19" s="9">
        <v>34</v>
      </c>
      <c r="N19" s="9">
        <f t="shared" si="3"/>
        <v>71</v>
      </c>
    </row>
    <row r="20" spans="1:14">
      <c r="A20" s="5">
        <v>15</v>
      </c>
      <c r="B20" s="13" t="s">
        <v>30</v>
      </c>
      <c r="C20" s="7">
        <f t="shared" si="0"/>
        <v>126</v>
      </c>
      <c r="D20" s="7">
        <f t="shared" si="0"/>
        <v>118</v>
      </c>
      <c r="E20" s="11">
        <f t="shared" si="4"/>
        <v>244</v>
      </c>
      <c r="F20" s="9">
        <v>65</v>
      </c>
      <c r="G20" s="9">
        <v>62</v>
      </c>
      <c r="H20" s="9">
        <f t="shared" si="1"/>
        <v>127</v>
      </c>
      <c r="I20" s="9">
        <v>24</v>
      </c>
      <c r="J20" s="9">
        <v>22</v>
      </c>
      <c r="K20" s="9">
        <f t="shared" si="2"/>
        <v>46</v>
      </c>
      <c r="L20" s="9">
        <v>37</v>
      </c>
      <c r="M20" s="9">
        <v>34</v>
      </c>
      <c r="N20" s="9">
        <f t="shared" si="3"/>
        <v>71</v>
      </c>
    </row>
    <row r="21" spans="1:14">
      <c r="A21" s="5">
        <v>16</v>
      </c>
      <c r="B21" s="13" t="s">
        <v>31</v>
      </c>
      <c r="C21" s="7">
        <f t="shared" si="0"/>
        <v>126</v>
      </c>
      <c r="D21" s="7">
        <f t="shared" si="0"/>
        <v>119</v>
      </c>
      <c r="E21" s="11">
        <f t="shared" si="4"/>
        <v>245</v>
      </c>
      <c r="F21" s="9">
        <v>65</v>
      </c>
      <c r="G21" s="9">
        <v>62</v>
      </c>
      <c r="H21" s="9">
        <f t="shared" si="1"/>
        <v>127</v>
      </c>
      <c r="I21" s="9">
        <v>24</v>
      </c>
      <c r="J21" s="9">
        <v>23</v>
      </c>
      <c r="K21" s="9">
        <f t="shared" si="2"/>
        <v>47</v>
      </c>
      <c r="L21" s="9">
        <v>37</v>
      </c>
      <c r="M21" s="9">
        <v>34</v>
      </c>
      <c r="N21" s="9">
        <f t="shared" si="3"/>
        <v>71</v>
      </c>
    </row>
    <row r="22" spans="1:14">
      <c r="A22" s="5">
        <v>17</v>
      </c>
      <c r="B22" s="13" t="s">
        <v>32</v>
      </c>
      <c r="C22" s="7">
        <f t="shared" si="0"/>
        <v>126</v>
      </c>
      <c r="D22" s="7">
        <f t="shared" si="0"/>
        <v>119</v>
      </c>
      <c r="E22" s="11">
        <f t="shared" si="4"/>
        <v>245</v>
      </c>
      <c r="F22" s="9">
        <v>65</v>
      </c>
      <c r="G22" s="9">
        <v>62</v>
      </c>
      <c r="H22" s="9">
        <f t="shared" si="1"/>
        <v>127</v>
      </c>
      <c r="I22" s="9">
        <v>24</v>
      </c>
      <c r="J22" s="9">
        <v>23</v>
      </c>
      <c r="K22" s="9">
        <f t="shared" si="2"/>
        <v>47</v>
      </c>
      <c r="L22" s="9">
        <v>37</v>
      </c>
      <c r="M22" s="9">
        <v>34</v>
      </c>
      <c r="N22" s="9">
        <f t="shared" si="3"/>
        <v>71</v>
      </c>
    </row>
    <row r="23" spans="1:14">
      <c r="A23" s="5">
        <v>18</v>
      </c>
      <c r="B23" s="13" t="s">
        <v>33</v>
      </c>
      <c r="C23" s="7">
        <f t="shared" si="0"/>
        <v>1389</v>
      </c>
      <c r="D23" s="7">
        <f t="shared" si="0"/>
        <v>1285</v>
      </c>
      <c r="E23" s="11">
        <f>SUM(C23:D23)</f>
        <v>2674</v>
      </c>
      <c r="F23" s="9">
        <v>713</v>
      </c>
      <c r="G23" s="9">
        <v>670</v>
      </c>
      <c r="H23" s="9">
        <f t="shared" si="1"/>
        <v>1383</v>
      </c>
      <c r="I23" s="9">
        <v>268</v>
      </c>
      <c r="J23" s="9">
        <v>245</v>
      </c>
      <c r="K23" s="9">
        <f t="shared" si="2"/>
        <v>513</v>
      </c>
      <c r="L23" s="9">
        <v>408</v>
      </c>
      <c r="M23" s="9">
        <v>370</v>
      </c>
      <c r="N23" s="9">
        <f t="shared" si="3"/>
        <v>778</v>
      </c>
    </row>
    <row r="24" spans="1:14">
      <c r="A24" s="5">
        <v>19</v>
      </c>
      <c r="B24" s="13" t="s">
        <v>34</v>
      </c>
      <c r="C24" s="7">
        <f t="shared" si="0"/>
        <v>1135</v>
      </c>
      <c r="D24" s="7">
        <f t="shared" si="0"/>
        <v>1056</v>
      </c>
      <c r="E24" s="11">
        <f>SUM(C24:D24)</f>
        <v>2191</v>
      </c>
      <c r="F24" s="9">
        <v>583</v>
      </c>
      <c r="G24" s="9">
        <v>551</v>
      </c>
      <c r="H24" s="9">
        <f t="shared" si="1"/>
        <v>1134</v>
      </c>
      <c r="I24" s="9">
        <v>219</v>
      </c>
      <c r="J24" s="9">
        <v>201</v>
      </c>
      <c r="K24" s="9">
        <f t="shared" si="2"/>
        <v>420</v>
      </c>
      <c r="L24" s="9">
        <v>333</v>
      </c>
      <c r="M24" s="9">
        <v>304</v>
      </c>
      <c r="N24" s="9">
        <f t="shared" si="3"/>
        <v>637</v>
      </c>
    </row>
    <row r="25" spans="1:14">
      <c r="A25" s="5">
        <v>20</v>
      </c>
      <c r="B25" s="13" t="s">
        <v>35</v>
      </c>
      <c r="C25" s="7">
        <f t="shared" si="0"/>
        <v>1012</v>
      </c>
      <c r="D25" s="7">
        <f t="shared" si="0"/>
        <v>934</v>
      </c>
      <c r="E25" s="11">
        <f t="shared" si="4"/>
        <v>1946</v>
      </c>
      <c r="F25" s="9">
        <v>520</v>
      </c>
      <c r="G25" s="9">
        <v>487</v>
      </c>
      <c r="H25" s="9">
        <f t="shared" si="1"/>
        <v>1007</v>
      </c>
      <c r="I25" s="9">
        <v>195</v>
      </c>
      <c r="J25" s="9">
        <v>178</v>
      </c>
      <c r="K25" s="9">
        <f t="shared" si="2"/>
        <v>373</v>
      </c>
      <c r="L25" s="9">
        <v>297</v>
      </c>
      <c r="M25" s="9">
        <v>269</v>
      </c>
      <c r="N25" s="9">
        <f t="shared" si="3"/>
        <v>566</v>
      </c>
    </row>
    <row r="26" spans="1:14">
      <c r="A26" s="5">
        <v>21</v>
      </c>
      <c r="B26" s="13" t="s">
        <v>36</v>
      </c>
      <c r="C26" s="7">
        <f t="shared" si="0"/>
        <v>380</v>
      </c>
      <c r="D26" s="7">
        <f t="shared" si="0"/>
        <v>353</v>
      </c>
      <c r="E26" s="11">
        <f t="shared" si="4"/>
        <v>733</v>
      </c>
      <c r="F26" s="9">
        <v>195</v>
      </c>
      <c r="G26" s="9">
        <v>184</v>
      </c>
      <c r="H26" s="9">
        <f t="shared" si="1"/>
        <v>379</v>
      </c>
      <c r="I26" s="9">
        <v>73</v>
      </c>
      <c r="J26" s="9">
        <v>67</v>
      </c>
      <c r="K26" s="9">
        <f t="shared" si="2"/>
        <v>140</v>
      </c>
      <c r="L26" s="9">
        <v>112</v>
      </c>
      <c r="M26" s="9">
        <v>102</v>
      </c>
      <c r="N26" s="9">
        <f t="shared" si="3"/>
        <v>214</v>
      </c>
    </row>
    <row r="27" spans="1:14">
      <c r="A27" s="5">
        <v>22</v>
      </c>
      <c r="B27" s="13" t="s">
        <v>37</v>
      </c>
      <c r="C27" s="7">
        <f t="shared" si="0"/>
        <v>126</v>
      </c>
      <c r="D27" s="7">
        <f t="shared" si="0"/>
        <v>119</v>
      </c>
      <c r="E27" s="11">
        <f t="shared" si="4"/>
        <v>245</v>
      </c>
      <c r="F27" s="9">
        <v>65</v>
      </c>
      <c r="G27" s="9">
        <v>62</v>
      </c>
      <c r="H27" s="9">
        <f t="shared" si="1"/>
        <v>127</v>
      </c>
      <c r="I27" s="9">
        <v>24</v>
      </c>
      <c r="J27" s="9">
        <v>23</v>
      </c>
      <c r="K27" s="9">
        <f t="shared" si="2"/>
        <v>47</v>
      </c>
      <c r="L27" s="9">
        <v>37</v>
      </c>
      <c r="M27" s="9">
        <v>34</v>
      </c>
      <c r="N27" s="9">
        <f t="shared" si="3"/>
        <v>71</v>
      </c>
    </row>
    <row r="28" spans="1:14">
      <c r="A28" s="5">
        <v>23</v>
      </c>
      <c r="B28" s="13" t="s">
        <v>38</v>
      </c>
      <c r="C28" s="7">
        <f t="shared" si="0"/>
        <v>380</v>
      </c>
      <c r="D28" s="7">
        <f t="shared" si="0"/>
        <v>345</v>
      </c>
      <c r="E28" s="11">
        <f t="shared" si="4"/>
        <v>725</v>
      </c>
      <c r="F28" s="9">
        <f t="shared" ref="F28:N28" si="5">F30-F26</f>
        <v>195</v>
      </c>
      <c r="G28" s="9">
        <f t="shared" si="5"/>
        <v>180</v>
      </c>
      <c r="H28" s="9">
        <f t="shared" si="5"/>
        <v>375</v>
      </c>
      <c r="I28" s="9">
        <f t="shared" si="5"/>
        <v>74</v>
      </c>
      <c r="J28" s="9">
        <f t="shared" si="5"/>
        <v>66</v>
      </c>
      <c r="K28" s="9">
        <f t="shared" si="5"/>
        <v>140</v>
      </c>
      <c r="L28" s="9">
        <f t="shared" si="5"/>
        <v>111</v>
      </c>
      <c r="M28" s="9">
        <f t="shared" si="5"/>
        <v>99</v>
      </c>
      <c r="N28" s="9">
        <f t="shared" si="5"/>
        <v>210</v>
      </c>
    </row>
    <row r="29" spans="1:14">
      <c r="A29" s="5">
        <v>24</v>
      </c>
      <c r="B29" s="13" t="s">
        <v>39</v>
      </c>
      <c r="C29" s="7">
        <f t="shared" si="0"/>
        <v>125</v>
      </c>
      <c r="D29" s="7">
        <f t="shared" si="0"/>
        <v>117</v>
      </c>
      <c r="E29" s="11">
        <f t="shared" si="4"/>
        <v>242</v>
      </c>
      <c r="F29" s="9">
        <v>64</v>
      </c>
      <c r="G29" s="9">
        <v>61</v>
      </c>
      <c r="H29" s="9">
        <f t="shared" si="1"/>
        <v>125</v>
      </c>
      <c r="I29" s="9">
        <v>24</v>
      </c>
      <c r="J29" s="9">
        <v>22</v>
      </c>
      <c r="K29" s="9">
        <f t="shared" si="2"/>
        <v>46</v>
      </c>
      <c r="L29" s="9">
        <v>37</v>
      </c>
      <c r="M29" s="9">
        <v>34</v>
      </c>
      <c r="N29" s="9">
        <f t="shared" si="3"/>
        <v>71</v>
      </c>
    </row>
    <row r="30" spans="1:14">
      <c r="A30" s="5">
        <v>25</v>
      </c>
      <c r="B30" s="13" t="s">
        <v>40</v>
      </c>
      <c r="C30" s="7">
        <f t="shared" si="0"/>
        <v>760</v>
      </c>
      <c r="D30" s="7">
        <f t="shared" si="0"/>
        <v>698</v>
      </c>
      <c r="E30" s="11">
        <f>SUM(C30:D30)</f>
        <v>1458</v>
      </c>
      <c r="F30" s="9">
        <v>390</v>
      </c>
      <c r="G30" s="9">
        <v>364</v>
      </c>
      <c r="H30" s="9">
        <f t="shared" si="1"/>
        <v>754</v>
      </c>
      <c r="I30" s="9">
        <v>147</v>
      </c>
      <c r="J30" s="9">
        <v>133</v>
      </c>
      <c r="K30" s="9">
        <f t="shared" si="2"/>
        <v>280</v>
      </c>
      <c r="L30" s="9">
        <v>223</v>
      </c>
      <c r="M30" s="9">
        <v>201</v>
      </c>
      <c r="N30" s="9">
        <f t="shared" si="3"/>
        <v>424</v>
      </c>
    </row>
    <row r="31" spans="1:14">
      <c r="A31" s="5">
        <v>26</v>
      </c>
      <c r="B31" s="13" t="s">
        <v>41</v>
      </c>
      <c r="C31" s="7">
        <f t="shared" si="0"/>
        <v>2339</v>
      </c>
      <c r="D31" s="7">
        <f t="shared" si="0"/>
        <v>2184</v>
      </c>
      <c r="E31" s="11">
        <f t="shared" si="4"/>
        <v>4523</v>
      </c>
      <c r="F31" s="9">
        <v>1201</v>
      </c>
      <c r="G31" s="9">
        <v>1139</v>
      </c>
      <c r="H31" s="9">
        <f t="shared" si="1"/>
        <v>2340</v>
      </c>
      <c r="I31" s="9">
        <v>451</v>
      </c>
      <c r="J31" s="9">
        <v>416</v>
      </c>
      <c r="K31" s="9">
        <f t="shared" si="2"/>
        <v>867</v>
      </c>
      <c r="L31" s="9">
        <v>687</v>
      </c>
      <c r="M31" s="9">
        <v>629</v>
      </c>
      <c r="N31" s="9">
        <f t="shared" si="3"/>
        <v>1316</v>
      </c>
    </row>
    <row r="32" spans="1:14">
      <c r="A32" s="5">
        <v>27</v>
      </c>
      <c r="B32" s="13" t="s">
        <v>42</v>
      </c>
      <c r="C32" s="7">
        <f t="shared" si="0"/>
        <v>4141</v>
      </c>
      <c r="D32" s="7">
        <f t="shared" si="0"/>
        <v>3902</v>
      </c>
      <c r="E32" s="11">
        <f t="shared" si="4"/>
        <v>8043</v>
      </c>
      <c r="F32" s="9">
        <v>2126</v>
      </c>
      <c r="G32" s="9">
        <v>2035</v>
      </c>
      <c r="H32" s="9">
        <f t="shared" si="1"/>
        <v>4161</v>
      </c>
      <c r="I32" s="9">
        <v>799</v>
      </c>
      <c r="J32" s="9">
        <v>743</v>
      </c>
      <c r="K32" s="9">
        <f t="shared" si="2"/>
        <v>1542</v>
      </c>
      <c r="L32" s="9">
        <v>1216</v>
      </c>
      <c r="M32" s="9">
        <v>1124</v>
      </c>
      <c r="N32" s="9">
        <f t="shared" si="3"/>
        <v>2340</v>
      </c>
    </row>
    <row r="33" spans="1:14">
      <c r="A33" s="5">
        <v>28</v>
      </c>
      <c r="B33" s="13" t="s">
        <v>43</v>
      </c>
      <c r="C33" s="7">
        <f t="shared" si="0"/>
        <v>371</v>
      </c>
      <c r="D33" s="7">
        <f t="shared" si="0"/>
        <v>367</v>
      </c>
      <c r="E33" s="11">
        <f t="shared" si="4"/>
        <v>738</v>
      </c>
      <c r="F33" s="9">
        <v>190</v>
      </c>
      <c r="G33" s="9">
        <v>191</v>
      </c>
      <c r="H33" s="9">
        <f t="shared" si="1"/>
        <v>381</v>
      </c>
      <c r="I33" s="9">
        <v>72</v>
      </c>
      <c r="J33" s="9">
        <v>70</v>
      </c>
      <c r="K33" s="9">
        <f t="shared" si="2"/>
        <v>142</v>
      </c>
      <c r="L33" s="9">
        <v>109</v>
      </c>
      <c r="M33" s="9">
        <v>106</v>
      </c>
      <c r="N33" s="9">
        <f t="shared" si="3"/>
        <v>215</v>
      </c>
    </row>
    <row r="34" spans="1:14">
      <c r="A34" s="5">
        <v>29</v>
      </c>
      <c r="B34" s="13" t="s">
        <v>44</v>
      </c>
      <c r="C34" s="7">
        <f t="shared" si="0"/>
        <v>1474</v>
      </c>
      <c r="D34" s="7">
        <f t="shared" si="0"/>
        <v>1361</v>
      </c>
      <c r="E34" s="11">
        <f t="shared" si="4"/>
        <v>2835</v>
      </c>
      <c r="F34" s="9">
        <v>757</v>
      </c>
      <c r="G34" s="9">
        <v>710</v>
      </c>
      <c r="H34" s="9">
        <f t="shared" si="1"/>
        <v>1467</v>
      </c>
      <c r="I34" s="9">
        <v>284</v>
      </c>
      <c r="J34" s="9">
        <v>259</v>
      </c>
      <c r="K34" s="9">
        <f t="shared" si="2"/>
        <v>543</v>
      </c>
      <c r="L34" s="9">
        <v>433</v>
      </c>
      <c r="M34" s="9">
        <v>392</v>
      </c>
      <c r="N34" s="9">
        <f t="shared" si="3"/>
        <v>825</v>
      </c>
    </row>
    <row r="35" spans="1:14">
      <c r="A35" s="5">
        <v>30</v>
      </c>
      <c r="B35" s="13" t="s">
        <v>45</v>
      </c>
      <c r="C35" s="7">
        <f t="shared" si="0"/>
        <v>1511</v>
      </c>
      <c r="D35" s="7">
        <f t="shared" si="0"/>
        <v>1438</v>
      </c>
      <c r="E35" s="11">
        <f t="shared" si="4"/>
        <v>2949</v>
      </c>
      <c r="F35" s="9">
        <v>776</v>
      </c>
      <c r="G35" s="9">
        <v>750</v>
      </c>
      <c r="H35" s="9">
        <f t="shared" si="1"/>
        <v>1526</v>
      </c>
      <c r="I35" s="9">
        <v>291</v>
      </c>
      <c r="J35" s="9">
        <v>274</v>
      </c>
      <c r="K35" s="9">
        <f t="shared" si="2"/>
        <v>565</v>
      </c>
      <c r="L35" s="9">
        <v>444</v>
      </c>
      <c r="M35" s="9">
        <v>414</v>
      </c>
      <c r="N35" s="9">
        <f t="shared" si="3"/>
        <v>858</v>
      </c>
    </row>
    <row r="36" spans="1:14">
      <c r="A36" s="5">
        <v>31</v>
      </c>
      <c r="B36" s="13" t="s">
        <v>46</v>
      </c>
      <c r="C36" s="7">
        <f t="shared" si="0"/>
        <v>1044</v>
      </c>
      <c r="D36" s="7">
        <f t="shared" si="0"/>
        <v>989</v>
      </c>
      <c r="E36" s="11">
        <f t="shared" si="4"/>
        <v>2033</v>
      </c>
      <c r="F36" s="9">
        <v>536</v>
      </c>
      <c r="G36" s="9">
        <v>516</v>
      </c>
      <c r="H36" s="9">
        <f t="shared" si="1"/>
        <v>1052</v>
      </c>
      <c r="I36" s="9">
        <v>201</v>
      </c>
      <c r="J36" s="9">
        <v>188</v>
      </c>
      <c r="K36" s="9">
        <f t="shared" si="2"/>
        <v>389</v>
      </c>
      <c r="L36" s="9">
        <v>307</v>
      </c>
      <c r="M36" s="9">
        <v>285</v>
      </c>
      <c r="N36" s="9">
        <f t="shared" si="3"/>
        <v>592</v>
      </c>
    </row>
    <row r="37" spans="1:14">
      <c r="A37" s="5">
        <v>32</v>
      </c>
      <c r="B37" s="13" t="s">
        <v>47</v>
      </c>
      <c r="C37" s="7">
        <f t="shared" si="0"/>
        <v>4029</v>
      </c>
      <c r="D37" s="7">
        <f t="shared" si="0"/>
        <v>3788</v>
      </c>
      <c r="E37" s="11">
        <f t="shared" si="4"/>
        <v>7817</v>
      </c>
      <c r="F37" s="9">
        <f t="shared" ref="F37:N37" si="6">SUM(F34:F36)</f>
        <v>2069</v>
      </c>
      <c r="G37" s="9">
        <f t="shared" si="6"/>
        <v>1976</v>
      </c>
      <c r="H37" s="9">
        <f t="shared" si="6"/>
        <v>4045</v>
      </c>
      <c r="I37" s="9">
        <f t="shared" si="6"/>
        <v>776</v>
      </c>
      <c r="J37" s="9">
        <f t="shared" si="6"/>
        <v>721</v>
      </c>
      <c r="K37" s="9">
        <f t="shared" si="6"/>
        <v>1497</v>
      </c>
      <c r="L37" s="9">
        <f t="shared" si="6"/>
        <v>1184</v>
      </c>
      <c r="M37" s="9">
        <f t="shared" si="6"/>
        <v>1091</v>
      </c>
      <c r="N37" s="9">
        <f t="shared" si="6"/>
        <v>2275</v>
      </c>
    </row>
    <row r="38" spans="1:14">
      <c r="A38" s="5">
        <v>33</v>
      </c>
      <c r="B38" s="13" t="s">
        <v>48</v>
      </c>
      <c r="C38" s="7">
        <f t="shared" si="0"/>
        <v>5011</v>
      </c>
      <c r="D38" s="7">
        <f t="shared" si="0"/>
        <v>4731</v>
      </c>
      <c r="E38" s="11">
        <f t="shared" si="4"/>
        <v>9742</v>
      </c>
      <c r="F38" s="9">
        <f t="shared" ref="F38:N38" si="7">F28+F37+F49</f>
        <v>2575</v>
      </c>
      <c r="G38" s="9">
        <f t="shared" si="7"/>
        <v>2466</v>
      </c>
      <c r="H38" s="9">
        <f t="shared" si="7"/>
        <v>5041</v>
      </c>
      <c r="I38" s="9">
        <f t="shared" si="7"/>
        <v>966</v>
      </c>
      <c r="J38" s="9">
        <f t="shared" si="7"/>
        <v>901</v>
      </c>
      <c r="K38" s="9">
        <f t="shared" si="7"/>
        <v>1867</v>
      </c>
      <c r="L38" s="9">
        <f t="shared" si="7"/>
        <v>1470</v>
      </c>
      <c r="M38" s="9">
        <f t="shared" si="7"/>
        <v>1364</v>
      </c>
      <c r="N38" s="9">
        <f t="shared" si="7"/>
        <v>2834</v>
      </c>
    </row>
    <row r="39" spans="1:14">
      <c r="A39" s="5">
        <v>34</v>
      </c>
      <c r="B39" s="13" t="s">
        <v>49</v>
      </c>
      <c r="C39" s="7">
        <f t="shared" si="0"/>
        <v>4631</v>
      </c>
      <c r="D39" s="7">
        <f t="shared" si="0"/>
        <v>4386</v>
      </c>
      <c r="E39" s="11">
        <f t="shared" si="4"/>
        <v>9017</v>
      </c>
      <c r="F39" s="9">
        <f t="shared" ref="F39:N39" si="8">F37+F49</f>
        <v>2380</v>
      </c>
      <c r="G39" s="9">
        <f t="shared" si="8"/>
        <v>2286</v>
      </c>
      <c r="H39" s="9">
        <f t="shared" si="8"/>
        <v>4666</v>
      </c>
      <c r="I39" s="9">
        <f t="shared" si="8"/>
        <v>892</v>
      </c>
      <c r="J39" s="9">
        <f t="shared" si="8"/>
        <v>835</v>
      </c>
      <c r="K39" s="9">
        <f t="shared" si="8"/>
        <v>1727</v>
      </c>
      <c r="L39" s="9">
        <f t="shared" si="8"/>
        <v>1359</v>
      </c>
      <c r="M39" s="9">
        <f t="shared" si="8"/>
        <v>1265</v>
      </c>
      <c r="N39" s="9">
        <f t="shared" si="8"/>
        <v>2624</v>
      </c>
    </row>
    <row r="40" spans="1:14">
      <c r="A40" s="5">
        <v>35</v>
      </c>
      <c r="B40" s="13" t="s">
        <v>50</v>
      </c>
      <c r="C40" s="7">
        <f t="shared" si="0"/>
        <v>2775</v>
      </c>
      <c r="D40" s="7">
        <f t="shared" si="0"/>
        <v>2587</v>
      </c>
      <c r="E40" s="11">
        <f t="shared" si="4"/>
        <v>5362</v>
      </c>
      <c r="F40" s="9">
        <v>1425</v>
      </c>
      <c r="G40" s="9">
        <v>1349</v>
      </c>
      <c r="H40" s="9">
        <f t="shared" si="1"/>
        <v>2774</v>
      </c>
      <c r="I40" s="9">
        <v>535</v>
      </c>
      <c r="J40" s="9">
        <v>493</v>
      </c>
      <c r="K40" s="9">
        <f t="shared" si="2"/>
        <v>1028</v>
      </c>
      <c r="L40" s="9">
        <v>815</v>
      </c>
      <c r="M40" s="9">
        <v>745</v>
      </c>
      <c r="N40" s="9">
        <f t="shared" si="3"/>
        <v>1560</v>
      </c>
    </row>
    <row r="41" spans="1:14">
      <c r="A41" s="5">
        <v>36</v>
      </c>
      <c r="B41" s="13" t="s">
        <v>51</v>
      </c>
      <c r="C41" s="7">
        <f t="shared" si="0"/>
        <v>2237</v>
      </c>
      <c r="D41" s="7">
        <f t="shared" si="0"/>
        <v>2145</v>
      </c>
      <c r="E41" s="11">
        <f t="shared" si="4"/>
        <v>4382</v>
      </c>
      <c r="F41" s="9">
        <f t="shared" ref="F41:N41" si="9">F51-F40-F26-F21-F20-F19-F18-F17-F16-F14</f>
        <v>1150</v>
      </c>
      <c r="G41" s="9">
        <f t="shared" si="9"/>
        <v>1117</v>
      </c>
      <c r="H41" s="9">
        <f t="shared" si="9"/>
        <v>2267</v>
      </c>
      <c r="I41" s="9">
        <f t="shared" si="9"/>
        <v>432</v>
      </c>
      <c r="J41" s="9">
        <f t="shared" si="9"/>
        <v>409</v>
      </c>
      <c r="K41" s="9">
        <f t="shared" si="9"/>
        <v>841</v>
      </c>
      <c r="L41" s="9">
        <f t="shared" si="9"/>
        <v>655</v>
      </c>
      <c r="M41" s="9">
        <f t="shared" si="9"/>
        <v>619</v>
      </c>
      <c r="N41" s="9">
        <f t="shared" si="9"/>
        <v>1274</v>
      </c>
    </row>
    <row r="42" spans="1:14">
      <c r="A42" s="5">
        <v>37</v>
      </c>
      <c r="B42" s="13" t="s">
        <v>52</v>
      </c>
      <c r="C42" s="7">
        <f t="shared" si="0"/>
        <v>4409</v>
      </c>
      <c r="D42" s="7">
        <f t="shared" si="0"/>
        <v>4133</v>
      </c>
      <c r="E42" s="11">
        <f t="shared" si="4"/>
        <v>8542</v>
      </c>
      <c r="F42" s="9">
        <f t="shared" ref="F42:N42" si="10">F28+F37</f>
        <v>2264</v>
      </c>
      <c r="G42" s="9">
        <f t="shared" si="10"/>
        <v>2156</v>
      </c>
      <c r="H42" s="9">
        <f t="shared" si="10"/>
        <v>4420</v>
      </c>
      <c r="I42" s="9">
        <f t="shared" si="10"/>
        <v>850</v>
      </c>
      <c r="J42" s="9">
        <f t="shared" si="10"/>
        <v>787</v>
      </c>
      <c r="K42" s="9">
        <f t="shared" si="10"/>
        <v>1637</v>
      </c>
      <c r="L42" s="9">
        <f t="shared" si="10"/>
        <v>1295</v>
      </c>
      <c r="M42" s="9">
        <f t="shared" si="10"/>
        <v>1190</v>
      </c>
      <c r="N42" s="9">
        <f t="shared" si="10"/>
        <v>2485</v>
      </c>
    </row>
    <row r="43" spans="1:14">
      <c r="A43" s="5">
        <v>38</v>
      </c>
      <c r="B43" s="13" t="s">
        <v>53</v>
      </c>
      <c r="C43" s="7">
        <f t="shared" si="0"/>
        <v>1390</v>
      </c>
      <c r="D43" s="7">
        <f t="shared" si="0"/>
        <v>1300</v>
      </c>
      <c r="E43" s="11">
        <f t="shared" si="4"/>
        <v>2690</v>
      </c>
      <c r="F43" s="9">
        <v>714</v>
      </c>
      <c r="G43" s="9">
        <v>678</v>
      </c>
      <c r="H43" s="9">
        <f t="shared" si="1"/>
        <v>1392</v>
      </c>
      <c r="I43" s="9">
        <v>268</v>
      </c>
      <c r="J43" s="9">
        <v>248</v>
      </c>
      <c r="K43" s="9">
        <f t="shared" si="2"/>
        <v>516</v>
      </c>
      <c r="L43" s="9">
        <v>408</v>
      </c>
      <c r="M43" s="9">
        <v>374</v>
      </c>
      <c r="N43" s="9">
        <f t="shared" si="3"/>
        <v>782</v>
      </c>
    </row>
    <row r="44" spans="1:14">
      <c r="A44" s="5">
        <v>39</v>
      </c>
      <c r="B44" s="13" t="s">
        <v>54</v>
      </c>
      <c r="C44" s="7">
        <f t="shared" si="0"/>
        <v>0</v>
      </c>
      <c r="D44" s="7">
        <f t="shared" si="0"/>
        <v>3482</v>
      </c>
      <c r="E44" s="11">
        <f t="shared" si="4"/>
        <v>3482</v>
      </c>
      <c r="F44" s="9">
        <v>0</v>
      </c>
      <c r="G44" s="9">
        <v>1816</v>
      </c>
      <c r="H44" s="9">
        <f t="shared" si="1"/>
        <v>1816</v>
      </c>
      <c r="I44" s="9">
        <v>0</v>
      </c>
      <c r="J44" s="9">
        <v>663</v>
      </c>
      <c r="K44" s="9">
        <f t="shared" si="2"/>
        <v>663</v>
      </c>
      <c r="L44" s="9">
        <v>0</v>
      </c>
      <c r="M44" s="9">
        <v>1003</v>
      </c>
      <c r="N44" s="9">
        <f t="shared" si="3"/>
        <v>1003</v>
      </c>
    </row>
    <row r="45" spans="1:14">
      <c r="A45" s="5">
        <v>40</v>
      </c>
      <c r="B45" s="13" t="s">
        <v>55</v>
      </c>
      <c r="C45" s="7">
        <f t="shared" si="0"/>
        <v>0</v>
      </c>
      <c r="D45" s="7">
        <f t="shared" si="0"/>
        <v>1956</v>
      </c>
      <c r="E45" s="11">
        <f t="shared" si="4"/>
        <v>1956</v>
      </c>
      <c r="F45" s="9">
        <v>0</v>
      </c>
      <c r="G45" s="9">
        <v>1020</v>
      </c>
      <c r="H45" s="9">
        <f t="shared" si="1"/>
        <v>1020</v>
      </c>
      <c r="I45" s="9">
        <v>0</v>
      </c>
      <c r="J45" s="9">
        <v>373</v>
      </c>
      <c r="K45" s="9">
        <f t="shared" si="2"/>
        <v>373</v>
      </c>
      <c r="L45" s="9">
        <v>0</v>
      </c>
      <c r="M45" s="9">
        <v>563</v>
      </c>
      <c r="N45" s="9">
        <f t="shared" si="3"/>
        <v>563</v>
      </c>
    </row>
    <row r="46" spans="1:14">
      <c r="A46" s="5">
        <v>41</v>
      </c>
      <c r="B46" s="13" t="s">
        <v>56</v>
      </c>
      <c r="C46" s="7">
        <f t="shared" si="0"/>
        <v>0</v>
      </c>
      <c r="D46" s="7">
        <f t="shared" si="0"/>
        <v>2908</v>
      </c>
      <c r="E46" s="11">
        <f t="shared" si="4"/>
        <v>2908</v>
      </c>
      <c r="F46" s="9">
        <v>0</v>
      </c>
      <c r="G46" s="9">
        <v>1516</v>
      </c>
      <c r="H46" s="9">
        <f t="shared" si="1"/>
        <v>1516</v>
      </c>
      <c r="I46" s="9">
        <v>0</v>
      </c>
      <c r="J46" s="9">
        <v>554</v>
      </c>
      <c r="K46" s="9">
        <f t="shared" si="2"/>
        <v>554</v>
      </c>
      <c r="L46" s="9">
        <v>0</v>
      </c>
      <c r="M46" s="9">
        <v>838</v>
      </c>
      <c r="N46" s="9">
        <f t="shared" si="3"/>
        <v>838</v>
      </c>
    </row>
    <row r="47" spans="1:14">
      <c r="A47" s="5">
        <v>42</v>
      </c>
      <c r="B47" s="13" t="s">
        <v>57</v>
      </c>
      <c r="C47" s="7">
        <f t="shared" si="0"/>
        <v>0</v>
      </c>
      <c r="D47" s="7">
        <f t="shared" si="0"/>
        <v>0</v>
      </c>
      <c r="E47" s="12">
        <f>H47+K47+N47</f>
        <v>2474</v>
      </c>
      <c r="F47" s="9">
        <v>0</v>
      </c>
      <c r="G47" s="9">
        <v>0</v>
      </c>
      <c r="H47" s="9">
        <v>1280</v>
      </c>
      <c r="I47" s="9">
        <v>0</v>
      </c>
      <c r="J47" s="9">
        <v>0</v>
      </c>
      <c r="K47" s="9">
        <v>474</v>
      </c>
      <c r="L47" s="9">
        <v>0</v>
      </c>
      <c r="M47" s="9">
        <v>0</v>
      </c>
      <c r="N47" s="9">
        <v>720</v>
      </c>
    </row>
    <row r="48" spans="1:14">
      <c r="A48" s="5">
        <v>43</v>
      </c>
      <c r="B48" s="13" t="s">
        <v>58</v>
      </c>
      <c r="C48" s="7">
        <f t="shared" si="0"/>
        <v>1140</v>
      </c>
      <c r="D48" s="7">
        <f t="shared" si="0"/>
        <v>1080</v>
      </c>
      <c r="E48" s="11">
        <f t="shared" si="4"/>
        <v>2220</v>
      </c>
      <c r="F48" s="9">
        <v>585</v>
      </c>
      <c r="G48" s="9">
        <v>563</v>
      </c>
      <c r="H48" s="9">
        <f t="shared" si="1"/>
        <v>1148</v>
      </c>
      <c r="I48" s="9">
        <v>220</v>
      </c>
      <c r="J48" s="9">
        <v>206</v>
      </c>
      <c r="K48" s="9">
        <f t="shared" ref="K48:K50" si="11">SUM(I48:J48)</f>
        <v>426</v>
      </c>
      <c r="L48" s="9">
        <v>335</v>
      </c>
      <c r="M48" s="9">
        <v>311</v>
      </c>
      <c r="N48" s="9">
        <f t="shared" ref="N48:N50" si="12">SUM(L48:M48)</f>
        <v>646</v>
      </c>
    </row>
    <row r="49" spans="1:14">
      <c r="A49" s="5">
        <v>44</v>
      </c>
      <c r="B49" s="6" t="s">
        <v>59</v>
      </c>
      <c r="C49" s="7">
        <f t="shared" si="0"/>
        <v>602</v>
      </c>
      <c r="D49" s="7">
        <f t="shared" si="0"/>
        <v>598</v>
      </c>
      <c r="E49" s="11">
        <f t="shared" si="4"/>
        <v>1200</v>
      </c>
      <c r="F49" s="9">
        <v>311</v>
      </c>
      <c r="G49" s="9">
        <v>310</v>
      </c>
      <c r="H49" s="9">
        <f t="shared" si="1"/>
        <v>621</v>
      </c>
      <c r="I49" s="9">
        <v>116</v>
      </c>
      <c r="J49" s="9">
        <v>114</v>
      </c>
      <c r="K49" s="9">
        <f t="shared" si="11"/>
        <v>230</v>
      </c>
      <c r="L49" s="9">
        <v>175</v>
      </c>
      <c r="M49" s="9">
        <v>174</v>
      </c>
      <c r="N49" s="9">
        <f t="shared" si="12"/>
        <v>349</v>
      </c>
    </row>
    <row r="50" spans="1:14">
      <c r="A50" s="5">
        <v>45</v>
      </c>
      <c r="B50" s="6" t="s">
        <v>60</v>
      </c>
      <c r="C50" s="7">
        <f t="shared" si="0"/>
        <v>211</v>
      </c>
      <c r="D50" s="7">
        <f t="shared" si="0"/>
        <v>213</v>
      </c>
      <c r="E50" s="11">
        <f t="shared" si="4"/>
        <v>424</v>
      </c>
      <c r="F50" s="9">
        <v>108</v>
      </c>
      <c r="G50" s="9">
        <v>111</v>
      </c>
      <c r="H50" s="9">
        <f t="shared" si="1"/>
        <v>219</v>
      </c>
      <c r="I50" s="9">
        <v>41</v>
      </c>
      <c r="J50" s="9">
        <v>41</v>
      </c>
      <c r="K50" s="9">
        <f t="shared" si="11"/>
        <v>82</v>
      </c>
      <c r="L50" s="9">
        <v>62</v>
      </c>
      <c r="M50" s="9">
        <v>61</v>
      </c>
      <c r="N50" s="9">
        <f t="shared" si="12"/>
        <v>123</v>
      </c>
    </row>
    <row r="51" spans="1:14">
      <c r="A51" s="5">
        <v>46</v>
      </c>
      <c r="B51" s="14" t="s">
        <v>61</v>
      </c>
      <c r="C51" s="7">
        <f t="shared" si="0"/>
        <v>6847</v>
      </c>
      <c r="D51" s="7">
        <f t="shared" si="0"/>
        <v>6459</v>
      </c>
      <c r="E51" s="11">
        <f>SUM(C51:D51)</f>
        <v>13306</v>
      </c>
      <c r="F51" s="9">
        <f t="shared" ref="F51:N51" si="13">F49+F37+F23+F16+F14</f>
        <v>3518</v>
      </c>
      <c r="G51" s="9">
        <f t="shared" si="13"/>
        <v>3367</v>
      </c>
      <c r="H51" s="9">
        <f t="shared" si="13"/>
        <v>6885</v>
      </c>
      <c r="I51" s="9">
        <f t="shared" si="13"/>
        <v>1319</v>
      </c>
      <c r="J51" s="9">
        <f t="shared" si="13"/>
        <v>1230</v>
      </c>
      <c r="K51" s="9">
        <f t="shared" si="13"/>
        <v>2549</v>
      </c>
      <c r="L51" s="9">
        <f t="shared" si="13"/>
        <v>2010</v>
      </c>
      <c r="M51" s="9">
        <f t="shared" si="13"/>
        <v>1862</v>
      </c>
      <c r="N51" s="9">
        <f t="shared" si="13"/>
        <v>3872</v>
      </c>
    </row>
  </sheetData>
  <mergeCells count="6">
    <mergeCell ref="L4:N4"/>
    <mergeCell ref="A4:A5"/>
    <mergeCell ref="B4:B5"/>
    <mergeCell ref="C4:E4"/>
    <mergeCell ref="F4:H4"/>
    <mergeCell ref="I4:K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opLeftCell="A13" zoomScale="70" zoomScaleNormal="70" workbookViewId="0">
      <selection activeCell="E51" sqref="E51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1" style="2" bestFit="1" customWidth="1"/>
    <col min="4" max="4" width="13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8.09765625" style="2" bestFit="1" customWidth="1"/>
    <col min="27" max="27" width="10.3984375" style="2" bestFit="1" customWidth="1"/>
    <col min="28" max="28" width="13.19921875" style="2" bestFit="1" customWidth="1"/>
    <col min="29" max="29" width="8.09765625" style="2" bestFit="1" customWidth="1"/>
    <col min="30" max="30" width="10.3984375" style="2" bestFit="1" customWidth="1"/>
    <col min="31" max="31" width="13.19921875" style="2" bestFit="1" customWidth="1"/>
    <col min="32" max="32" width="6.8984375" style="2" bestFit="1" customWidth="1"/>
    <col min="33" max="33" width="10.3984375" style="2" bestFit="1" customWidth="1"/>
    <col min="34" max="34" width="13.19921875" style="2" bestFit="1" customWidth="1"/>
    <col min="35" max="35" width="8.09765625" style="2" bestFit="1" customWidth="1"/>
    <col min="36" max="36" width="10.3984375" style="2" bestFit="1" customWidth="1"/>
    <col min="37" max="37" width="13.19921875" style="2" bestFit="1" customWidth="1"/>
    <col min="38" max="38" width="8.09765625" style="2" bestFit="1" customWidth="1"/>
    <col min="39" max="16384" width="8" style="2"/>
  </cols>
  <sheetData>
    <row r="1" spans="1:38">
      <c r="A1" s="22" t="s">
        <v>215</v>
      </c>
    </row>
    <row r="2" spans="1:38">
      <c r="A2" s="22" t="s">
        <v>204</v>
      </c>
    </row>
    <row r="4" spans="1:38">
      <c r="A4" s="26" t="s">
        <v>0</v>
      </c>
      <c r="B4" s="26" t="s">
        <v>1</v>
      </c>
      <c r="C4" s="28" t="s">
        <v>187</v>
      </c>
      <c r="D4" s="29"/>
      <c r="E4" s="29"/>
      <c r="F4" s="30" t="s">
        <v>188</v>
      </c>
      <c r="G4" s="25"/>
      <c r="H4" s="25"/>
      <c r="I4" s="25" t="s">
        <v>189</v>
      </c>
      <c r="J4" s="25"/>
      <c r="K4" s="25"/>
      <c r="L4" s="25" t="s">
        <v>190</v>
      </c>
      <c r="M4" s="25"/>
      <c r="N4" s="25"/>
      <c r="O4" s="25" t="s">
        <v>191</v>
      </c>
      <c r="P4" s="25"/>
      <c r="Q4" s="25"/>
      <c r="R4" s="25" t="s">
        <v>192</v>
      </c>
      <c r="S4" s="25"/>
      <c r="T4" s="25"/>
      <c r="U4" s="25" t="s">
        <v>193</v>
      </c>
      <c r="V4" s="25"/>
      <c r="W4" s="25"/>
      <c r="X4" s="25" t="s">
        <v>194</v>
      </c>
      <c r="Y4" s="25"/>
      <c r="Z4" s="25"/>
      <c r="AA4" s="25" t="s">
        <v>195</v>
      </c>
      <c r="AB4" s="25"/>
      <c r="AC4" s="25"/>
      <c r="AD4" s="25" t="s">
        <v>196</v>
      </c>
      <c r="AE4" s="25"/>
      <c r="AF4" s="25"/>
      <c r="AG4" s="25" t="s">
        <v>197</v>
      </c>
      <c r="AH4" s="25"/>
      <c r="AI4" s="25"/>
      <c r="AJ4" s="25" t="s">
        <v>198</v>
      </c>
      <c r="AK4" s="25"/>
      <c r="AL4" s="25"/>
    </row>
    <row r="5" spans="1:38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  <c r="AA5" s="1" t="s">
        <v>13</v>
      </c>
      <c r="AB5" s="1" t="s">
        <v>14</v>
      </c>
      <c r="AC5" s="1" t="s">
        <v>15</v>
      </c>
      <c r="AD5" s="1" t="s">
        <v>13</v>
      </c>
      <c r="AE5" s="1" t="s">
        <v>14</v>
      </c>
      <c r="AF5" s="1" t="s">
        <v>15</v>
      </c>
      <c r="AG5" s="1" t="s">
        <v>13</v>
      </c>
      <c r="AH5" s="1" t="s">
        <v>14</v>
      </c>
      <c r="AI5" s="1" t="s">
        <v>15</v>
      </c>
      <c r="AJ5" s="1" t="s">
        <v>13</v>
      </c>
      <c r="AK5" s="1" t="s">
        <v>14</v>
      </c>
      <c r="AL5" s="1" t="s">
        <v>15</v>
      </c>
    </row>
    <row r="6" spans="1:38">
      <c r="A6" s="5">
        <v>1</v>
      </c>
      <c r="B6" s="6" t="s">
        <v>16</v>
      </c>
      <c r="C6" s="7">
        <f>F6+I6+L6+O6+R6+U6+X6+AA6+AD6+AG6+AJ6</f>
        <v>0</v>
      </c>
      <c r="D6" s="7">
        <f>G6+J6+M6+P6+S6+V6+Y6+AB6+AE6+AH6+AK6</f>
        <v>420</v>
      </c>
      <c r="E6" s="8">
        <f>SUM(C6:D6)</f>
        <v>420</v>
      </c>
      <c r="F6" s="9">
        <v>0</v>
      </c>
      <c r="G6" s="9">
        <v>69</v>
      </c>
      <c r="H6" s="9">
        <f>SUM(F6:G6)</f>
        <v>69</v>
      </c>
      <c r="I6" s="9">
        <v>0</v>
      </c>
      <c r="J6" s="9">
        <v>45</v>
      </c>
      <c r="K6" s="9">
        <f>SUM(I6:J6)</f>
        <v>45</v>
      </c>
      <c r="L6" s="9">
        <v>0</v>
      </c>
      <c r="M6" s="9">
        <v>42</v>
      </c>
      <c r="N6" s="9">
        <f>SUM(L6:M6)</f>
        <v>42</v>
      </c>
      <c r="O6" s="9">
        <v>0</v>
      </c>
      <c r="P6" s="9">
        <v>40</v>
      </c>
      <c r="Q6" s="9">
        <f>SUM(O6:P6)</f>
        <v>40</v>
      </c>
      <c r="R6" s="9">
        <v>0</v>
      </c>
      <c r="S6" s="9">
        <v>39</v>
      </c>
      <c r="T6" s="9">
        <f>SUM(R6:S6)</f>
        <v>39</v>
      </c>
      <c r="U6" s="9">
        <v>0</v>
      </c>
      <c r="V6" s="9">
        <v>40</v>
      </c>
      <c r="W6" s="9">
        <f t="shared" ref="W6:W7" si="0">SUM(U6:V6)</f>
        <v>40</v>
      </c>
      <c r="X6" s="9">
        <v>0</v>
      </c>
      <c r="Y6" s="9">
        <v>26</v>
      </c>
      <c r="Z6" s="9">
        <f>SUM(X6:Y6)</f>
        <v>26</v>
      </c>
      <c r="AA6" s="9">
        <v>0</v>
      </c>
      <c r="AB6" s="9">
        <v>32</v>
      </c>
      <c r="AC6" s="9">
        <f>SUM(AA6:AB6)</f>
        <v>32</v>
      </c>
      <c r="AD6" s="9">
        <v>0</v>
      </c>
      <c r="AE6" s="9">
        <v>38</v>
      </c>
      <c r="AF6" s="9">
        <f>SUM(AD6:AE6)</f>
        <v>38</v>
      </c>
      <c r="AG6" s="9">
        <v>0</v>
      </c>
      <c r="AH6" s="9">
        <v>21</v>
      </c>
      <c r="AI6" s="9">
        <f t="shared" ref="AI6:AI7" si="1">SUM(AG6:AH6)</f>
        <v>21</v>
      </c>
      <c r="AJ6" s="9">
        <v>0</v>
      </c>
      <c r="AK6" s="9">
        <v>28</v>
      </c>
      <c r="AL6" s="9">
        <f>SUM(AJ6:AK6)</f>
        <v>28</v>
      </c>
    </row>
    <row r="7" spans="1:38">
      <c r="A7" s="5">
        <v>2</v>
      </c>
      <c r="B7" s="10" t="s">
        <v>17</v>
      </c>
      <c r="C7" s="7">
        <f t="shared" ref="C7:D51" si="2">F7+I7+L7+O7+R7+U7+X7+AA7+AD7+AG7+AJ7</f>
        <v>0</v>
      </c>
      <c r="D7" s="7">
        <f t="shared" si="2"/>
        <v>418</v>
      </c>
      <c r="E7" s="11">
        <f>SUM(C7:D7)</f>
        <v>418</v>
      </c>
      <c r="F7" s="9">
        <v>0</v>
      </c>
      <c r="G7" s="9">
        <v>68</v>
      </c>
      <c r="H7" s="9">
        <f t="shared" ref="H7:H50" si="3">SUM(F7:G7)</f>
        <v>68</v>
      </c>
      <c r="I7" s="9">
        <v>0</v>
      </c>
      <c r="J7" s="9">
        <v>44</v>
      </c>
      <c r="K7" s="9">
        <f t="shared" ref="K7:K46" si="4">SUM(I7:J7)</f>
        <v>44</v>
      </c>
      <c r="L7" s="9">
        <v>0</v>
      </c>
      <c r="M7" s="9">
        <v>42</v>
      </c>
      <c r="N7" s="9">
        <f t="shared" ref="N7:N46" si="5">SUM(L7:M7)</f>
        <v>42</v>
      </c>
      <c r="O7" s="9">
        <v>0</v>
      </c>
      <c r="P7" s="9">
        <v>40</v>
      </c>
      <c r="Q7" s="9">
        <f t="shared" ref="Q7:Q46" si="6">SUM(O7:P7)</f>
        <v>40</v>
      </c>
      <c r="R7" s="9">
        <v>0</v>
      </c>
      <c r="S7" s="9">
        <v>39</v>
      </c>
      <c r="T7" s="9">
        <f t="shared" ref="T7:T46" si="7">SUM(R7:S7)</f>
        <v>39</v>
      </c>
      <c r="U7" s="9">
        <v>0</v>
      </c>
      <c r="V7" s="9">
        <v>40</v>
      </c>
      <c r="W7" s="9">
        <f t="shared" si="0"/>
        <v>40</v>
      </c>
      <c r="X7" s="9">
        <v>0</v>
      </c>
      <c r="Y7" s="9">
        <v>26</v>
      </c>
      <c r="Z7" s="9">
        <f t="shared" ref="Z7:Z46" si="8">SUM(X7:Y7)</f>
        <v>26</v>
      </c>
      <c r="AA7" s="9">
        <v>0</v>
      </c>
      <c r="AB7" s="9">
        <v>32</v>
      </c>
      <c r="AC7" s="9">
        <f t="shared" ref="AC7:AC46" si="9">SUM(AA7:AB7)</f>
        <v>32</v>
      </c>
      <c r="AD7" s="9">
        <v>0</v>
      </c>
      <c r="AE7" s="9">
        <v>38</v>
      </c>
      <c r="AF7" s="9">
        <f t="shared" ref="AF7:AF46" si="10">SUM(AD7:AE7)</f>
        <v>38</v>
      </c>
      <c r="AG7" s="9">
        <v>0</v>
      </c>
      <c r="AH7" s="9">
        <v>21</v>
      </c>
      <c r="AI7" s="9">
        <f t="shared" si="1"/>
        <v>21</v>
      </c>
      <c r="AJ7" s="9">
        <v>0</v>
      </c>
      <c r="AK7" s="9">
        <v>28</v>
      </c>
      <c r="AL7" s="9">
        <f t="shared" ref="AL7" si="11">SUM(AJ7:AK7)</f>
        <v>28</v>
      </c>
    </row>
    <row r="8" spans="1:38">
      <c r="A8" s="5">
        <v>3</v>
      </c>
      <c r="B8" s="6" t="s">
        <v>18</v>
      </c>
      <c r="C8" s="7">
        <f t="shared" si="2"/>
        <v>0</v>
      </c>
      <c r="D8" s="7">
        <f t="shared" si="2"/>
        <v>0</v>
      </c>
      <c r="E8" s="12">
        <f>H8+K8+N8+Q8+T8+W8+Z8+AC8+AF8+AI8+AL8</f>
        <v>407</v>
      </c>
      <c r="F8" s="9">
        <v>0</v>
      </c>
      <c r="G8" s="9">
        <v>0</v>
      </c>
      <c r="H8" s="9">
        <v>68</v>
      </c>
      <c r="I8" s="9">
        <v>0</v>
      </c>
      <c r="J8" s="9">
        <v>0</v>
      </c>
      <c r="K8" s="9">
        <v>42</v>
      </c>
      <c r="L8" s="9">
        <v>0</v>
      </c>
      <c r="M8" s="9">
        <v>0</v>
      </c>
      <c r="N8" s="9">
        <v>41</v>
      </c>
      <c r="O8" s="9">
        <v>0</v>
      </c>
      <c r="P8" s="9">
        <v>0</v>
      </c>
      <c r="Q8" s="9">
        <v>39</v>
      </c>
      <c r="R8" s="9">
        <v>0</v>
      </c>
      <c r="S8" s="9">
        <v>0</v>
      </c>
      <c r="T8" s="9">
        <v>39</v>
      </c>
      <c r="U8" s="9">
        <v>0</v>
      </c>
      <c r="V8" s="9">
        <v>0</v>
      </c>
      <c r="W8" s="9">
        <v>38</v>
      </c>
      <c r="X8" s="9">
        <v>0</v>
      </c>
      <c r="Y8" s="9">
        <v>0</v>
      </c>
      <c r="Z8" s="9">
        <v>25</v>
      </c>
      <c r="AA8" s="9">
        <v>0</v>
      </c>
      <c r="AB8" s="9">
        <v>0</v>
      </c>
      <c r="AC8" s="9">
        <v>31</v>
      </c>
      <c r="AD8" s="9">
        <v>0</v>
      </c>
      <c r="AE8" s="9">
        <v>0</v>
      </c>
      <c r="AF8" s="9">
        <v>37</v>
      </c>
      <c r="AG8" s="9">
        <v>0</v>
      </c>
      <c r="AH8" s="9">
        <v>0</v>
      </c>
      <c r="AI8" s="9">
        <v>20</v>
      </c>
      <c r="AJ8" s="9">
        <v>0</v>
      </c>
      <c r="AK8" s="9">
        <v>0</v>
      </c>
      <c r="AL8" s="9">
        <v>27</v>
      </c>
    </row>
    <row r="9" spans="1:38">
      <c r="A9" s="5">
        <v>4</v>
      </c>
      <c r="B9" s="13" t="s">
        <v>19</v>
      </c>
      <c r="C9" s="7">
        <f t="shared" si="2"/>
        <v>197</v>
      </c>
      <c r="D9" s="7">
        <f t="shared" si="2"/>
        <v>190</v>
      </c>
      <c r="E9" s="11">
        <f>SUM(C9:D9)</f>
        <v>387</v>
      </c>
      <c r="F9" s="9">
        <v>34</v>
      </c>
      <c r="G9" s="9">
        <v>31</v>
      </c>
      <c r="H9" s="9">
        <f t="shared" si="3"/>
        <v>65</v>
      </c>
      <c r="I9" s="9">
        <v>20</v>
      </c>
      <c r="J9" s="9">
        <v>19</v>
      </c>
      <c r="K9" s="9">
        <f t="shared" si="4"/>
        <v>39</v>
      </c>
      <c r="L9" s="9">
        <v>19</v>
      </c>
      <c r="M9" s="9">
        <v>19</v>
      </c>
      <c r="N9" s="9">
        <f t="shared" si="5"/>
        <v>38</v>
      </c>
      <c r="O9" s="9">
        <v>19</v>
      </c>
      <c r="P9" s="9">
        <v>18</v>
      </c>
      <c r="Q9" s="9">
        <f t="shared" si="6"/>
        <v>37</v>
      </c>
      <c r="R9" s="9">
        <v>19</v>
      </c>
      <c r="S9" s="9">
        <v>18</v>
      </c>
      <c r="T9" s="9">
        <f t="shared" si="7"/>
        <v>37</v>
      </c>
      <c r="U9" s="9">
        <v>18</v>
      </c>
      <c r="V9" s="9">
        <v>18</v>
      </c>
      <c r="W9" s="9">
        <f t="shared" ref="W9:W46" si="12">SUM(U9:V9)</f>
        <v>36</v>
      </c>
      <c r="X9" s="9">
        <v>12</v>
      </c>
      <c r="Y9" s="9">
        <v>12</v>
      </c>
      <c r="Z9" s="9">
        <f t="shared" si="8"/>
        <v>24</v>
      </c>
      <c r="AA9" s="9">
        <v>15</v>
      </c>
      <c r="AB9" s="9">
        <v>15</v>
      </c>
      <c r="AC9" s="9">
        <f t="shared" si="9"/>
        <v>30</v>
      </c>
      <c r="AD9" s="9">
        <v>18</v>
      </c>
      <c r="AE9" s="9">
        <v>17</v>
      </c>
      <c r="AF9" s="9">
        <f t="shared" si="10"/>
        <v>35</v>
      </c>
      <c r="AG9" s="9">
        <v>10</v>
      </c>
      <c r="AH9" s="9">
        <v>10</v>
      </c>
      <c r="AI9" s="9">
        <f t="shared" ref="AI9:AI46" si="13">SUM(AG9:AH9)</f>
        <v>20</v>
      </c>
      <c r="AJ9" s="9">
        <v>13</v>
      </c>
      <c r="AK9" s="9">
        <v>13</v>
      </c>
      <c r="AL9" s="9">
        <f t="shared" ref="AL9:AL46" si="14">SUM(AJ9:AK9)</f>
        <v>26</v>
      </c>
    </row>
    <row r="10" spans="1:38">
      <c r="A10" s="5">
        <v>5</v>
      </c>
      <c r="B10" s="13" t="s">
        <v>20</v>
      </c>
      <c r="C10" s="7">
        <f t="shared" si="2"/>
        <v>107</v>
      </c>
      <c r="D10" s="7">
        <f t="shared" si="2"/>
        <v>104</v>
      </c>
      <c r="E10" s="11">
        <f>SUM(C10:D10)</f>
        <v>211</v>
      </c>
      <c r="F10" s="9">
        <v>18</v>
      </c>
      <c r="G10" s="9">
        <v>17</v>
      </c>
      <c r="H10" s="9">
        <f t="shared" si="3"/>
        <v>35</v>
      </c>
      <c r="I10" s="9">
        <v>11</v>
      </c>
      <c r="J10" s="9">
        <v>11</v>
      </c>
      <c r="K10" s="9">
        <f t="shared" si="4"/>
        <v>22</v>
      </c>
      <c r="L10" s="9">
        <v>11</v>
      </c>
      <c r="M10" s="9">
        <v>10</v>
      </c>
      <c r="N10" s="9">
        <f t="shared" si="5"/>
        <v>21</v>
      </c>
      <c r="O10" s="9">
        <v>10</v>
      </c>
      <c r="P10" s="9">
        <v>10</v>
      </c>
      <c r="Q10" s="9">
        <f t="shared" si="6"/>
        <v>20</v>
      </c>
      <c r="R10" s="9">
        <v>10</v>
      </c>
      <c r="S10" s="9">
        <v>10</v>
      </c>
      <c r="T10" s="9">
        <f t="shared" si="7"/>
        <v>20</v>
      </c>
      <c r="U10" s="9">
        <v>10</v>
      </c>
      <c r="V10" s="9">
        <v>10</v>
      </c>
      <c r="W10" s="9">
        <f t="shared" si="12"/>
        <v>20</v>
      </c>
      <c r="X10" s="9">
        <v>7</v>
      </c>
      <c r="Y10" s="9">
        <v>6</v>
      </c>
      <c r="Z10" s="9">
        <f t="shared" si="8"/>
        <v>13</v>
      </c>
      <c r="AA10" s="9">
        <v>8</v>
      </c>
      <c r="AB10" s="9">
        <v>8</v>
      </c>
      <c r="AC10" s="9">
        <f t="shared" si="9"/>
        <v>16</v>
      </c>
      <c r="AD10" s="9">
        <v>10</v>
      </c>
      <c r="AE10" s="9">
        <v>10</v>
      </c>
      <c r="AF10" s="9">
        <f t="shared" si="10"/>
        <v>20</v>
      </c>
      <c r="AG10" s="9">
        <v>5</v>
      </c>
      <c r="AH10" s="9">
        <v>5</v>
      </c>
      <c r="AI10" s="9">
        <f t="shared" si="13"/>
        <v>10</v>
      </c>
      <c r="AJ10" s="9">
        <v>7</v>
      </c>
      <c r="AK10" s="9">
        <v>7</v>
      </c>
      <c r="AL10" s="9">
        <f t="shared" si="14"/>
        <v>14</v>
      </c>
    </row>
    <row r="11" spans="1:38">
      <c r="A11" s="5">
        <v>6</v>
      </c>
      <c r="B11" s="13" t="s">
        <v>21</v>
      </c>
      <c r="C11" s="7">
        <f t="shared" si="2"/>
        <v>30</v>
      </c>
      <c r="D11" s="7">
        <f t="shared" si="2"/>
        <v>30</v>
      </c>
      <c r="E11" s="11">
        <f t="shared" ref="E11:E50" si="15">SUM(C11:D11)</f>
        <v>60</v>
      </c>
      <c r="F11" s="9">
        <v>5</v>
      </c>
      <c r="G11" s="9">
        <v>5</v>
      </c>
      <c r="H11" s="9">
        <f t="shared" si="3"/>
        <v>10</v>
      </c>
      <c r="I11" s="9">
        <v>3</v>
      </c>
      <c r="J11" s="9">
        <v>3</v>
      </c>
      <c r="K11" s="9">
        <f t="shared" si="4"/>
        <v>6</v>
      </c>
      <c r="L11" s="9">
        <v>3</v>
      </c>
      <c r="M11" s="9">
        <v>3</v>
      </c>
      <c r="N11" s="9">
        <f t="shared" si="5"/>
        <v>6</v>
      </c>
      <c r="O11" s="9">
        <v>3</v>
      </c>
      <c r="P11" s="9">
        <v>3</v>
      </c>
      <c r="Q11" s="9">
        <f t="shared" si="6"/>
        <v>6</v>
      </c>
      <c r="R11" s="9">
        <v>3</v>
      </c>
      <c r="S11" s="9">
        <v>3</v>
      </c>
      <c r="T11" s="9">
        <f t="shared" si="7"/>
        <v>6</v>
      </c>
      <c r="U11" s="9">
        <v>3</v>
      </c>
      <c r="V11" s="9">
        <v>3</v>
      </c>
      <c r="W11" s="9">
        <f t="shared" si="12"/>
        <v>6</v>
      </c>
      <c r="X11" s="9">
        <v>2</v>
      </c>
      <c r="Y11" s="9">
        <v>2</v>
      </c>
      <c r="Z11" s="9">
        <f t="shared" si="8"/>
        <v>4</v>
      </c>
      <c r="AA11" s="9">
        <v>2</v>
      </c>
      <c r="AB11" s="9">
        <v>2</v>
      </c>
      <c r="AC11" s="9">
        <f t="shared" si="9"/>
        <v>4</v>
      </c>
      <c r="AD11" s="9">
        <v>3</v>
      </c>
      <c r="AE11" s="9">
        <v>3</v>
      </c>
      <c r="AF11" s="9">
        <f t="shared" si="10"/>
        <v>6</v>
      </c>
      <c r="AG11" s="9">
        <v>1</v>
      </c>
      <c r="AH11" s="9">
        <v>1</v>
      </c>
      <c r="AI11" s="9">
        <f t="shared" si="13"/>
        <v>2</v>
      </c>
      <c r="AJ11" s="9">
        <v>2</v>
      </c>
      <c r="AK11" s="9">
        <v>2</v>
      </c>
      <c r="AL11" s="9">
        <f t="shared" si="14"/>
        <v>4</v>
      </c>
    </row>
    <row r="12" spans="1:38">
      <c r="A12" s="5">
        <v>7</v>
      </c>
      <c r="B12" s="13" t="s">
        <v>22</v>
      </c>
      <c r="C12" s="7">
        <f t="shared" si="2"/>
        <v>396</v>
      </c>
      <c r="D12" s="7">
        <f t="shared" si="2"/>
        <v>385</v>
      </c>
      <c r="E12" s="11">
        <f t="shared" si="15"/>
        <v>781</v>
      </c>
      <c r="F12" s="9">
        <v>68</v>
      </c>
      <c r="G12" s="9">
        <v>63</v>
      </c>
      <c r="H12" s="9">
        <f t="shared" si="3"/>
        <v>131</v>
      </c>
      <c r="I12" s="9">
        <v>39</v>
      </c>
      <c r="J12" s="9">
        <v>40</v>
      </c>
      <c r="K12" s="9">
        <f t="shared" si="4"/>
        <v>79</v>
      </c>
      <c r="L12" s="9">
        <v>39</v>
      </c>
      <c r="M12" s="9">
        <v>39</v>
      </c>
      <c r="N12" s="9">
        <f t="shared" si="5"/>
        <v>78</v>
      </c>
      <c r="O12" s="9">
        <v>37</v>
      </c>
      <c r="P12" s="9">
        <v>37</v>
      </c>
      <c r="Q12" s="9">
        <f t="shared" si="6"/>
        <v>74</v>
      </c>
      <c r="R12" s="9">
        <v>39</v>
      </c>
      <c r="S12" s="9">
        <v>36</v>
      </c>
      <c r="T12" s="9">
        <f t="shared" si="7"/>
        <v>75</v>
      </c>
      <c r="U12" s="9">
        <v>37</v>
      </c>
      <c r="V12" s="9">
        <v>37</v>
      </c>
      <c r="W12" s="9">
        <f t="shared" si="12"/>
        <v>74</v>
      </c>
      <c r="X12" s="9">
        <v>24</v>
      </c>
      <c r="Y12" s="9">
        <v>24</v>
      </c>
      <c r="Z12" s="9">
        <f t="shared" si="8"/>
        <v>48</v>
      </c>
      <c r="AA12" s="9">
        <v>30</v>
      </c>
      <c r="AB12" s="9">
        <v>29</v>
      </c>
      <c r="AC12" s="9">
        <f t="shared" si="9"/>
        <v>59</v>
      </c>
      <c r="AD12" s="9">
        <v>36</v>
      </c>
      <c r="AE12" s="9">
        <v>35</v>
      </c>
      <c r="AF12" s="9">
        <f t="shared" si="10"/>
        <v>71</v>
      </c>
      <c r="AG12" s="9">
        <v>20</v>
      </c>
      <c r="AH12" s="9">
        <v>19</v>
      </c>
      <c r="AI12" s="9">
        <f t="shared" si="13"/>
        <v>39</v>
      </c>
      <c r="AJ12" s="9">
        <v>27</v>
      </c>
      <c r="AK12" s="9">
        <v>26</v>
      </c>
      <c r="AL12" s="9">
        <f t="shared" si="14"/>
        <v>53</v>
      </c>
    </row>
    <row r="13" spans="1:38">
      <c r="A13" s="5">
        <v>8</v>
      </c>
      <c r="B13" s="13" t="s">
        <v>23</v>
      </c>
      <c r="C13" s="7">
        <f t="shared" si="2"/>
        <v>594</v>
      </c>
      <c r="D13" s="7">
        <f t="shared" si="2"/>
        <v>580</v>
      </c>
      <c r="E13" s="11">
        <f t="shared" si="15"/>
        <v>1174</v>
      </c>
      <c r="F13" s="9">
        <v>102</v>
      </c>
      <c r="G13" s="9">
        <v>95</v>
      </c>
      <c r="H13" s="9">
        <f t="shared" si="3"/>
        <v>197</v>
      </c>
      <c r="I13" s="9">
        <v>59</v>
      </c>
      <c r="J13" s="9">
        <v>61</v>
      </c>
      <c r="K13" s="9">
        <f t="shared" si="4"/>
        <v>120</v>
      </c>
      <c r="L13" s="9">
        <v>59</v>
      </c>
      <c r="M13" s="9">
        <v>58</v>
      </c>
      <c r="N13" s="9">
        <f t="shared" si="5"/>
        <v>117</v>
      </c>
      <c r="O13" s="9">
        <v>56</v>
      </c>
      <c r="P13" s="9">
        <v>55</v>
      </c>
      <c r="Q13" s="9">
        <f t="shared" si="6"/>
        <v>111</v>
      </c>
      <c r="R13" s="9">
        <v>58</v>
      </c>
      <c r="S13" s="9">
        <v>54</v>
      </c>
      <c r="T13" s="9">
        <f t="shared" si="7"/>
        <v>112</v>
      </c>
      <c r="U13" s="9">
        <v>55</v>
      </c>
      <c r="V13" s="9">
        <v>56</v>
      </c>
      <c r="W13" s="9">
        <f t="shared" si="12"/>
        <v>111</v>
      </c>
      <c r="X13" s="9">
        <v>36</v>
      </c>
      <c r="Y13" s="9">
        <v>36</v>
      </c>
      <c r="Z13" s="9">
        <f t="shared" si="8"/>
        <v>72</v>
      </c>
      <c r="AA13" s="9">
        <v>45</v>
      </c>
      <c r="AB13" s="9">
        <v>44</v>
      </c>
      <c r="AC13" s="9">
        <f t="shared" si="9"/>
        <v>89</v>
      </c>
      <c r="AD13" s="9">
        <v>54</v>
      </c>
      <c r="AE13" s="9">
        <v>53</v>
      </c>
      <c r="AF13" s="9">
        <f t="shared" si="10"/>
        <v>107</v>
      </c>
      <c r="AG13" s="9">
        <v>30</v>
      </c>
      <c r="AH13" s="9">
        <v>29</v>
      </c>
      <c r="AI13" s="9">
        <f t="shared" si="13"/>
        <v>59</v>
      </c>
      <c r="AJ13" s="9">
        <v>40</v>
      </c>
      <c r="AK13" s="9">
        <v>39</v>
      </c>
      <c r="AL13" s="9">
        <f t="shared" si="14"/>
        <v>79</v>
      </c>
    </row>
    <row r="14" spans="1:38">
      <c r="A14" s="5">
        <v>9</v>
      </c>
      <c r="B14" s="13" t="s">
        <v>24</v>
      </c>
      <c r="C14" s="7">
        <f t="shared" si="2"/>
        <v>1010</v>
      </c>
      <c r="D14" s="7">
        <f t="shared" si="2"/>
        <v>977</v>
      </c>
      <c r="E14" s="11">
        <f t="shared" si="15"/>
        <v>1987</v>
      </c>
      <c r="F14" s="9">
        <v>173</v>
      </c>
      <c r="G14" s="9">
        <v>160</v>
      </c>
      <c r="H14" s="9">
        <f t="shared" si="3"/>
        <v>333</v>
      </c>
      <c r="I14" s="9">
        <v>101</v>
      </c>
      <c r="J14" s="9">
        <v>102</v>
      </c>
      <c r="K14" s="9">
        <f t="shared" si="4"/>
        <v>203</v>
      </c>
      <c r="L14" s="9">
        <v>100</v>
      </c>
      <c r="M14" s="9">
        <v>98</v>
      </c>
      <c r="N14" s="9">
        <f t="shared" si="5"/>
        <v>198</v>
      </c>
      <c r="O14" s="9">
        <v>95</v>
      </c>
      <c r="P14" s="9">
        <v>93</v>
      </c>
      <c r="Q14" s="9">
        <f t="shared" si="6"/>
        <v>188</v>
      </c>
      <c r="R14" s="9">
        <v>99</v>
      </c>
      <c r="S14" s="9">
        <v>91</v>
      </c>
      <c r="T14" s="9">
        <f t="shared" si="7"/>
        <v>190</v>
      </c>
      <c r="U14" s="9">
        <v>94</v>
      </c>
      <c r="V14" s="9">
        <v>94</v>
      </c>
      <c r="W14" s="9">
        <f t="shared" si="12"/>
        <v>188</v>
      </c>
      <c r="X14" s="9">
        <v>62</v>
      </c>
      <c r="Y14" s="9">
        <v>60</v>
      </c>
      <c r="Z14" s="9">
        <f t="shared" si="8"/>
        <v>122</v>
      </c>
      <c r="AA14" s="9">
        <v>77</v>
      </c>
      <c r="AB14" s="9">
        <v>75</v>
      </c>
      <c r="AC14" s="9">
        <f t="shared" si="9"/>
        <v>152</v>
      </c>
      <c r="AD14" s="9">
        <v>91</v>
      </c>
      <c r="AE14" s="9">
        <v>89</v>
      </c>
      <c r="AF14" s="9">
        <f t="shared" si="10"/>
        <v>180</v>
      </c>
      <c r="AG14" s="9">
        <v>50</v>
      </c>
      <c r="AH14" s="9">
        <v>49</v>
      </c>
      <c r="AI14" s="9">
        <f t="shared" si="13"/>
        <v>99</v>
      </c>
      <c r="AJ14" s="9">
        <v>68</v>
      </c>
      <c r="AK14" s="9">
        <v>66</v>
      </c>
      <c r="AL14" s="9">
        <f t="shared" si="14"/>
        <v>134</v>
      </c>
    </row>
    <row r="15" spans="1:38">
      <c r="A15" s="5">
        <v>10</v>
      </c>
      <c r="B15" s="13" t="s">
        <v>25</v>
      </c>
      <c r="C15" s="7">
        <f t="shared" si="2"/>
        <v>815</v>
      </c>
      <c r="D15" s="7">
        <f t="shared" si="2"/>
        <v>788</v>
      </c>
      <c r="E15" s="11">
        <f t="shared" si="15"/>
        <v>1603</v>
      </c>
      <c r="F15" s="9">
        <v>139</v>
      </c>
      <c r="G15" s="9">
        <v>129</v>
      </c>
      <c r="H15" s="9">
        <f t="shared" si="3"/>
        <v>268</v>
      </c>
      <c r="I15" s="9">
        <v>81</v>
      </c>
      <c r="J15" s="9">
        <v>82</v>
      </c>
      <c r="K15" s="9">
        <f t="shared" si="4"/>
        <v>163</v>
      </c>
      <c r="L15" s="9">
        <v>81</v>
      </c>
      <c r="M15" s="9">
        <v>79</v>
      </c>
      <c r="N15" s="9">
        <f t="shared" si="5"/>
        <v>160</v>
      </c>
      <c r="O15" s="9">
        <v>77</v>
      </c>
      <c r="P15" s="9">
        <v>75</v>
      </c>
      <c r="Q15" s="9">
        <f t="shared" si="6"/>
        <v>152</v>
      </c>
      <c r="R15" s="9">
        <v>80</v>
      </c>
      <c r="S15" s="9">
        <v>73</v>
      </c>
      <c r="T15" s="9">
        <f t="shared" si="7"/>
        <v>153</v>
      </c>
      <c r="U15" s="9">
        <v>75</v>
      </c>
      <c r="V15" s="9">
        <v>76</v>
      </c>
      <c r="W15" s="9">
        <f t="shared" si="12"/>
        <v>151</v>
      </c>
      <c r="X15" s="9">
        <v>50</v>
      </c>
      <c r="Y15" s="9">
        <v>49</v>
      </c>
      <c r="Z15" s="9">
        <f t="shared" si="8"/>
        <v>99</v>
      </c>
      <c r="AA15" s="9">
        <v>62</v>
      </c>
      <c r="AB15" s="9">
        <v>60</v>
      </c>
      <c r="AC15" s="9">
        <f t="shared" si="9"/>
        <v>122</v>
      </c>
      <c r="AD15" s="9">
        <v>74</v>
      </c>
      <c r="AE15" s="9">
        <v>72</v>
      </c>
      <c r="AF15" s="9">
        <f t="shared" si="10"/>
        <v>146</v>
      </c>
      <c r="AG15" s="9">
        <v>41</v>
      </c>
      <c r="AH15" s="9">
        <v>40</v>
      </c>
      <c r="AI15" s="9">
        <f t="shared" si="13"/>
        <v>81</v>
      </c>
      <c r="AJ15" s="9">
        <v>55</v>
      </c>
      <c r="AK15" s="9">
        <v>53</v>
      </c>
      <c r="AL15" s="9">
        <f t="shared" si="14"/>
        <v>108</v>
      </c>
    </row>
    <row r="16" spans="1:38">
      <c r="A16" s="5">
        <v>11</v>
      </c>
      <c r="B16" s="13" t="s">
        <v>26</v>
      </c>
      <c r="C16" s="7">
        <f t="shared" si="2"/>
        <v>424</v>
      </c>
      <c r="D16" s="7">
        <f t="shared" si="2"/>
        <v>402</v>
      </c>
      <c r="E16" s="11">
        <f t="shared" si="15"/>
        <v>826</v>
      </c>
      <c r="F16" s="9">
        <v>73</v>
      </c>
      <c r="G16" s="9">
        <v>66</v>
      </c>
      <c r="H16" s="9">
        <f t="shared" si="3"/>
        <v>139</v>
      </c>
      <c r="I16" s="9">
        <v>42</v>
      </c>
      <c r="J16" s="9">
        <v>42</v>
      </c>
      <c r="K16" s="9">
        <f t="shared" si="4"/>
        <v>84</v>
      </c>
      <c r="L16" s="9">
        <v>42</v>
      </c>
      <c r="M16" s="9">
        <v>40</v>
      </c>
      <c r="N16" s="9">
        <f t="shared" si="5"/>
        <v>82</v>
      </c>
      <c r="O16" s="9">
        <v>40</v>
      </c>
      <c r="P16" s="9">
        <v>38</v>
      </c>
      <c r="Q16" s="9">
        <f t="shared" si="6"/>
        <v>78</v>
      </c>
      <c r="R16" s="9">
        <v>42</v>
      </c>
      <c r="S16" s="9">
        <v>37</v>
      </c>
      <c r="T16" s="9">
        <f t="shared" si="7"/>
        <v>79</v>
      </c>
      <c r="U16" s="9">
        <v>39</v>
      </c>
      <c r="V16" s="9">
        <v>39</v>
      </c>
      <c r="W16" s="9">
        <f t="shared" si="12"/>
        <v>78</v>
      </c>
      <c r="X16" s="9">
        <v>26</v>
      </c>
      <c r="Y16" s="9">
        <v>25</v>
      </c>
      <c r="Z16" s="9">
        <f t="shared" si="8"/>
        <v>51</v>
      </c>
      <c r="AA16" s="9">
        <v>32</v>
      </c>
      <c r="AB16" s="9">
        <v>31</v>
      </c>
      <c r="AC16" s="9">
        <f t="shared" si="9"/>
        <v>63</v>
      </c>
      <c r="AD16" s="9">
        <v>38</v>
      </c>
      <c r="AE16" s="9">
        <v>37</v>
      </c>
      <c r="AF16" s="9">
        <f t="shared" si="10"/>
        <v>75</v>
      </c>
      <c r="AG16" s="9">
        <v>21</v>
      </c>
      <c r="AH16" s="9">
        <v>20</v>
      </c>
      <c r="AI16" s="9">
        <f t="shared" si="13"/>
        <v>41</v>
      </c>
      <c r="AJ16" s="9">
        <v>29</v>
      </c>
      <c r="AK16" s="9">
        <v>27</v>
      </c>
      <c r="AL16" s="9">
        <f t="shared" si="14"/>
        <v>56</v>
      </c>
    </row>
    <row r="17" spans="1:38">
      <c r="A17" s="5">
        <v>12</v>
      </c>
      <c r="B17" s="13" t="s">
        <v>27</v>
      </c>
      <c r="C17" s="7">
        <f t="shared" si="2"/>
        <v>215</v>
      </c>
      <c r="D17" s="7">
        <f t="shared" si="2"/>
        <v>205</v>
      </c>
      <c r="E17" s="11">
        <f t="shared" si="15"/>
        <v>420</v>
      </c>
      <c r="F17" s="9">
        <v>37</v>
      </c>
      <c r="G17" s="9">
        <v>34</v>
      </c>
      <c r="H17" s="9">
        <f t="shared" si="3"/>
        <v>71</v>
      </c>
      <c r="I17" s="9">
        <v>21</v>
      </c>
      <c r="J17" s="9">
        <v>21</v>
      </c>
      <c r="K17" s="9">
        <f t="shared" si="4"/>
        <v>42</v>
      </c>
      <c r="L17" s="9">
        <v>21</v>
      </c>
      <c r="M17" s="9">
        <v>20</v>
      </c>
      <c r="N17" s="9">
        <f t="shared" si="5"/>
        <v>41</v>
      </c>
      <c r="O17" s="9">
        <v>20</v>
      </c>
      <c r="P17" s="9">
        <v>19</v>
      </c>
      <c r="Q17" s="9">
        <f t="shared" si="6"/>
        <v>39</v>
      </c>
      <c r="R17" s="9">
        <v>21</v>
      </c>
      <c r="S17" s="9">
        <v>20</v>
      </c>
      <c r="T17" s="9">
        <f t="shared" si="7"/>
        <v>41</v>
      </c>
      <c r="U17" s="9">
        <v>20</v>
      </c>
      <c r="V17" s="9">
        <v>20</v>
      </c>
      <c r="W17" s="9">
        <f t="shared" si="12"/>
        <v>40</v>
      </c>
      <c r="X17" s="9">
        <v>13</v>
      </c>
      <c r="Y17" s="9">
        <v>13</v>
      </c>
      <c r="Z17" s="9">
        <f t="shared" si="8"/>
        <v>26</v>
      </c>
      <c r="AA17" s="9">
        <v>16</v>
      </c>
      <c r="AB17" s="9">
        <v>15</v>
      </c>
      <c r="AC17" s="9">
        <f t="shared" si="9"/>
        <v>31</v>
      </c>
      <c r="AD17" s="9">
        <v>20</v>
      </c>
      <c r="AE17" s="9">
        <v>19</v>
      </c>
      <c r="AF17" s="9">
        <f t="shared" si="10"/>
        <v>39</v>
      </c>
      <c r="AG17" s="9">
        <v>11</v>
      </c>
      <c r="AH17" s="9">
        <v>10</v>
      </c>
      <c r="AI17" s="9">
        <f t="shared" si="13"/>
        <v>21</v>
      </c>
      <c r="AJ17" s="9">
        <v>15</v>
      </c>
      <c r="AK17" s="9">
        <v>14</v>
      </c>
      <c r="AL17" s="9">
        <f t="shared" si="14"/>
        <v>29</v>
      </c>
    </row>
    <row r="18" spans="1:38">
      <c r="A18" s="5">
        <v>13</v>
      </c>
      <c r="B18" s="13" t="s">
        <v>28</v>
      </c>
      <c r="C18" s="7">
        <f t="shared" si="2"/>
        <v>217</v>
      </c>
      <c r="D18" s="7">
        <f t="shared" si="2"/>
        <v>204</v>
      </c>
      <c r="E18" s="11">
        <f t="shared" si="15"/>
        <v>421</v>
      </c>
      <c r="F18" s="9">
        <v>37</v>
      </c>
      <c r="G18" s="9">
        <v>33</v>
      </c>
      <c r="H18" s="9">
        <f t="shared" si="3"/>
        <v>70</v>
      </c>
      <c r="I18" s="9">
        <v>22</v>
      </c>
      <c r="J18" s="9">
        <v>21</v>
      </c>
      <c r="K18" s="9">
        <f t="shared" si="4"/>
        <v>43</v>
      </c>
      <c r="L18" s="9">
        <v>21</v>
      </c>
      <c r="M18" s="9">
        <v>20</v>
      </c>
      <c r="N18" s="9">
        <f t="shared" si="5"/>
        <v>41</v>
      </c>
      <c r="O18" s="9">
        <v>21</v>
      </c>
      <c r="P18" s="9">
        <v>19</v>
      </c>
      <c r="Q18" s="9">
        <f t="shared" si="6"/>
        <v>40</v>
      </c>
      <c r="R18" s="9">
        <v>21</v>
      </c>
      <c r="S18" s="9">
        <v>19</v>
      </c>
      <c r="T18" s="9">
        <f t="shared" si="7"/>
        <v>40</v>
      </c>
      <c r="U18" s="9">
        <v>20</v>
      </c>
      <c r="V18" s="9">
        <v>20</v>
      </c>
      <c r="W18" s="9">
        <f t="shared" si="12"/>
        <v>40</v>
      </c>
      <c r="X18" s="9">
        <v>13</v>
      </c>
      <c r="Y18" s="9">
        <v>13</v>
      </c>
      <c r="Z18" s="9">
        <f t="shared" si="8"/>
        <v>26</v>
      </c>
      <c r="AA18" s="9">
        <v>16</v>
      </c>
      <c r="AB18" s="9">
        <v>16</v>
      </c>
      <c r="AC18" s="9">
        <f t="shared" si="9"/>
        <v>32</v>
      </c>
      <c r="AD18" s="9">
        <v>20</v>
      </c>
      <c r="AE18" s="9">
        <v>19</v>
      </c>
      <c r="AF18" s="9">
        <f t="shared" si="10"/>
        <v>39</v>
      </c>
      <c r="AG18" s="9">
        <v>11</v>
      </c>
      <c r="AH18" s="9">
        <v>10</v>
      </c>
      <c r="AI18" s="9">
        <f t="shared" si="13"/>
        <v>21</v>
      </c>
      <c r="AJ18" s="9">
        <v>15</v>
      </c>
      <c r="AK18" s="9">
        <v>14</v>
      </c>
      <c r="AL18" s="9">
        <f t="shared" si="14"/>
        <v>29</v>
      </c>
    </row>
    <row r="19" spans="1:38">
      <c r="A19" s="5">
        <v>14</v>
      </c>
      <c r="B19" s="13" t="s">
        <v>29</v>
      </c>
      <c r="C19" s="7">
        <f t="shared" si="2"/>
        <v>219</v>
      </c>
      <c r="D19" s="7">
        <f t="shared" si="2"/>
        <v>207</v>
      </c>
      <c r="E19" s="11">
        <f t="shared" si="15"/>
        <v>426</v>
      </c>
      <c r="F19" s="9">
        <v>37</v>
      </c>
      <c r="G19" s="9">
        <v>34</v>
      </c>
      <c r="H19" s="9">
        <f t="shared" si="3"/>
        <v>71</v>
      </c>
      <c r="I19" s="9">
        <v>22</v>
      </c>
      <c r="J19" s="9">
        <v>21</v>
      </c>
      <c r="K19" s="9">
        <f t="shared" si="4"/>
        <v>43</v>
      </c>
      <c r="L19" s="9">
        <v>22</v>
      </c>
      <c r="M19" s="9">
        <v>21</v>
      </c>
      <c r="N19" s="9">
        <f t="shared" si="5"/>
        <v>43</v>
      </c>
      <c r="O19" s="9">
        <v>21</v>
      </c>
      <c r="P19" s="9">
        <v>20</v>
      </c>
      <c r="Q19" s="9">
        <f t="shared" si="6"/>
        <v>41</v>
      </c>
      <c r="R19" s="9">
        <v>21</v>
      </c>
      <c r="S19" s="9">
        <v>19</v>
      </c>
      <c r="T19" s="9">
        <f t="shared" si="7"/>
        <v>40</v>
      </c>
      <c r="U19" s="9">
        <v>20</v>
      </c>
      <c r="V19" s="9">
        <v>20</v>
      </c>
      <c r="W19" s="9">
        <f t="shared" si="12"/>
        <v>40</v>
      </c>
      <c r="X19" s="9">
        <v>13</v>
      </c>
      <c r="Y19" s="9">
        <v>13</v>
      </c>
      <c r="Z19" s="9">
        <f t="shared" si="8"/>
        <v>26</v>
      </c>
      <c r="AA19" s="9">
        <v>17</v>
      </c>
      <c r="AB19" s="9">
        <v>16</v>
      </c>
      <c r="AC19" s="9">
        <f t="shared" si="9"/>
        <v>33</v>
      </c>
      <c r="AD19" s="9">
        <v>20</v>
      </c>
      <c r="AE19" s="9">
        <v>19</v>
      </c>
      <c r="AF19" s="9">
        <f t="shared" si="10"/>
        <v>39</v>
      </c>
      <c r="AG19" s="9">
        <v>11</v>
      </c>
      <c r="AH19" s="9">
        <v>10</v>
      </c>
      <c r="AI19" s="9">
        <f t="shared" si="13"/>
        <v>21</v>
      </c>
      <c r="AJ19" s="9">
        <v>15</v>
      </c>
      <c r="AK19" s="9">
        <v>14</v>
      </c>
      <c r="AL19" s="9">
        <f t="shared" si="14"/>
        <v>29</v>
      </c>
    </row>
    <row r="20" spans="1:38">
      <c r="A20" s="5">
        <v>15</v>
      </c>
      <c r="B20" s="13" t="s">
        <v>30</v>
      </c>
      <c r="C20" s="7">
        <f t="shared" si="2"/>
        <v>219</v>
      </c>
      <c r="D20" s="7">
        <f t="shared" si="2"/>
        <v>208</v>
      </c>
      <c r="E20" s="11">
        <f t="shared" si="15"/>
        <v>427</v>
      </c>
      <c r="F20" s="9">
        <v>37</v>
      </c>
      <c r="G20" s="9">
        <v>34</v>
      </c>
      <c r="H20" s="9">
        <f t="shared" si="3"/>
        <v>71</v>
      </c>
      <c r="I20" s="9">
        <v>22</v>
      </c>
      <c r="J20" s="9">
        <v>22</v>
      </c>
      <c r="K20" s="9">
        <f t="shared" si="4"/>
        <v>44</v>
      </c>
      <c r="L20" s="9">
        <v>22</v>
      </c>
      <c r="M20" s="9">
        <v>21</v>
      </c>
      <c r="N20" s="9">
        <f t="shared" si="5"/>
        <v>43</v>
      </c>
      <c r="O20" s="9">
        <v>21</v>
      </c>
      <c r="P20" s="9">
        <v>20</v>
      </c>
      <c r="Q20" s="9">
        <f t="shared" si="6"/>
        <v>41</v>
      </c>
      <c r="R20" s="9">
        <v>21</v>
      </c>
      <c r="S20" s="9">
        <v>19</v>
      </c>
      <c r="T20" s="9">
        <f t="shared" si="7"/>
        <v>40</v>
      </c>
      <c r="U20" s="9">
        <v>20</v>
      </c>
      <c r="V20" s="9">
        <v>20</v>
      </c>
      <c r="W20" s="9">
        <f t="shared" si="12"/>
        <v>40</v>
      </c>
      <c r="X20" s="9">
        <v>13</v>
      </c>
      <c r="Y20" s="9">
        <v>13</v>
      </c>
      <c r="Z20" s="9">
        <f t="shared" si="8"/>
        <v>26</v>
      </c>
      <c r="AA20" s="9">
        <v>17</v>
      </c>
      <c r="AB20" s="9">
        <v>16</v>
      </c>
      <c r="AC20" s="9">
        <f t="shared" si="9"/>
        <v>33</v>
      </c>
      <c r="AD20" s="9">
        <v>20</v>
      </c>
      <c r="AE20" s="9">
        <v>19</v>
      </c>
      <c r="AF20" s="9">
        <f t="shared" si="10"/>
        <v>39</v>
      </c>
      <c r="AG20" s="9">
        <v>11</v>
      </c>
      <c r="AH20" s="9">
        <v>10</v>
      </c>
      <c r="AI20" s="9">
        <f t="shared" si="13"/>
        <v>21</v>
      </c>
      <c r="AJ20" s="9">
        <v>15</v>
      </c>
      <c r="AK20" s="9">
        <v>14</v>
      </c>
      <c r="AL20" s="9">
        <f t="shared" si="14"/>
        <v>29</v>
      </c>
    </row>
    <row r="21" spans="1:38">
      <c r="A21" s="5">
        <v>16</v>
      </c>
      <c r="B21" s="13" t="s">
        <v>31</v>
      </c>
      <c r="C21" s="7">
        <f t="shared" si="2"/>
        <v>220</v>
      </c>
      <c r="D21" s="7">
        <f t="shared" si="2"/>
        <v>208</v>
      </c>
      <c r="E21" s="11">
        <f t="shared" si="15"/>
        <v>428</v>
      </c>
      <c r="F21" s="9">
        <v>38</v>
      </c>
      <c r="G21" s="9">
        <v>34</v>
      </c>
      <c r="H21" s="9">
        <f t="shared" si="3"/>
        <v>72</v>
      </c>
      <c r="I21" s="9">
        <v>22</v>
      </c>
      <c r="J21" s="9">
        <v>22</v>
      </c>
      <c r="K21" s="9">
        <f t="shared" si="4"/>
        <v>44</v>
      </c>
      <c r="L21" s="9">
        <v>22</v>
      </c>
      <c r="M21" s="9">
        <v>21</v>
      </c>
      <c r="N21" s="9">
        <f t="shared" si="5"/>
        <v>43</v>
      </c>
      <c r="O21" s="9">
        <v>21</v>
      </c>
      <c r="P21" s="9">
        <v>20</v>
      </c>
      <c r="Q21" s="9">
        <f t="shared" si="6"/>
        <v>41</v>
      </c>
      <c r="R21" s="9">
        <v>21</v>
      </c>
      <c r="S21" s="9">
        <v>19</v>
      </c>
      <c r="T21" s="9">
        <f t="shared" si="7"/>
        <v>40</v>
      </c>
      <c r="U21" s="9">
        <v>20</v>
      </c>
      <c r="V21" s="9">
        <v>20</v>
      </c>
      <c r="W21" s="9">
        <f t="shared" si="12"/>
        <v>40</v>
      </c>
      <c r="X21" s="9">
        <v>13</v>
      </c>
      <c r="Y21" s="9">
        <v>13</v>
      </c>
      <c r="Z21" s="9">
        <f t="shared" si="8"/>
        <v>26</v>
      </c>
      <c r="AA21" s="9">
        <v>17</v>
      </c>
      <c r="AB21" s="9">
        <v>16</v>
      </c>
      <c r="AC21" s="9">
        <f t="shared" si="9"/>
        <v>33</v>
      </c>
      <c r="AD21" s="9">
        <v>20</v>
      </c>
      <c r="AE21" s="9">
        <v>19</v>
      </c>
      <c r="AF21" s="9">
        <f t="shared" si="10"/>
        <v>39</v>
      </c>
      <c r="AG21" s="9">
        <v>11</v>
      </c>
      <c r="AH21" s="9">
        <v>10</v>
      </c>
      <c r="AI21" s="9">
        <f t="shared" si="13"/>
        <v>21</v>
      </c>
      <c r="AJ21" s="9">
        <v>15</v>
      </c>
      <c r="AK21" s="9">
        <v>14</v>
      </c>
      <c r="AL21" s="9">
        <f t="shared" si="14"/>
        <v>29</v>
      </c>
    </row>
    <row r="22" spans="1:38">
      <c r="A22" s="5">
        <v>17</v>
      </c>
      <c r="B22" s="13" t="s">
        <v>32</v>
      </c>
      <c r="C22" s="7">
        <f t="shared" si="2"/>
        <v>220</v>
      </c>
      <c r="D22" s="7">
        <f t="shared" si="2"/>
        <v>208</v>
      </c>
      <c r="E22" s="11">
        <f t="shared" si="15"/>
        <v>428</v>
      </c>
      <c r="F22" s="9">
        <v>38</v>
      </c>
      <c r="G22" s="9">
        <v>34</v>
      </c>
      <c r="H22" s="9">
        <f t="shared" si="3"/>
        <v>72</v>
      </c>
      <c r="I22" s="9">
        <v>22</v>
      </c>
      <c r="J22" s="9">
        <v>22</v>
      </c>
      <c r="K22" s="9">
        <f t="shared" si="4"/>
        <v>44</v>
      </c>
      <c r="L22" s="9">
        <v>22</v>
      </c>
      <c r="M22" s="9">
        <v>21</v>
      </c>
      <c r="N22" s="9">
        <f t="shared" si="5"/>
        <v>43</v>
      </c>
      <c r="O22" s="9">
        <v>21</v>
      </c>
      <c r="P22" s="9">
        <v>20</v>
      </c>
      <c r="Q22" s="9">
        <f t="shared" si="6"/>
        <v>41</v>
      </c>
      <c r="R22" s="9">
        <v>21</v>
      </c>
      <c r="S22" s="9">
        <v>19</v>
      </c>
      <c r="T22" s="9">
        <f t="shared" si="7"/>
        <v>40</v>
      </c>
      <c r="U22" s="9">
        <v>20</v>
      </c>
      <c r="V22" s="9">
        <v>20</v>
      </c>
      <c r="W22" s="9">
        <f t="shared" si="12"/>
        <v>40</v>
      </c>
      <c r="X22" s="9">
        <v>13</v>
      </c>
      <c r="Y22" s="9">
        <v>13</v>
      </c>
      <c r="Z22" s="9">
        <f t="shared" si="8"/>
        <v>26</v>
      </c>
      <c r="AA22" s="9">
        <v>17</v>
      </c>
      <c r="AB22" s="9">
        <v>16</v>
      </c>
      <c r="AC22" s="9">
        <f t="shared" si="9"/>
        <v>33</v>
      </c>
      <c r="AD22" s="9">
        <v>20</v>
      </c>
      <c r="AE22" s="9">
        <v>19</v>
      </c>
      <c r="AF22" s="9">
        <f t="shared" si="10"/>
        <v>39</v>
      </c>
      <c r="AG22" s="9">
        <v>11</v>
      </c>
      <c r="AH22" s="9">
        <v>10</v>
      </c>
      <c r="AI22" s="9">
        <f t="shared" si="13"/>
        <v>21</v>
      </c>
      <c r="AJ22" s="9">
        <v>15</v>
      </c>
      <c r="AK22" s="9">
        <v>14</v>
      </c>
      <c r="AL22" s="9">
        <f t="shared" si="14"/>
        <v>29</v>
      </c>
    </row>
    <row r="23" spans="1:38">
      <c r="A23" s="5">
        <v>18</v>
      </c>
      <c r="B23" s="13" t="s">
        <v>33</v>
      </c>
      <c r="C23" s="7">
        <f t="shared" si="2"/>
        <v>2406</v>
      </c>
      <c r="D23" s="7">
        <f t="shared" si="2"/>
        <v>2247</v>
      </c>
      <c r="E23" s="11">
        <f>SUM(C23:D23)</f>
        <v>4653</v>
      </c>
      <c r="F23" s="9">
        <v>412</v>
      </c>
      <c r="G23" s="9">
        <v>368</v>
      </c>
      <c r="H23" s="9">
        <f t="shared" si="3"/>
        <v>780</v>
      </c>
      <c r="I23" s="9">
        <v>240</v>
      </c>
      <c r="J23" s="9">
        <v>235</v>
      </c>
      <c r="K23" s="9">
        <f t="shared" si="4"/>
        <v>475</v>
      </c>
      <c r="L23" s="9">
        <v>238</v>
      </c>
      <c r="M23" s="9">
        <v>225</v>
      </c>
      <c r="N23" s="9">
        <f t="shared" si="5"/>
        <v>463</v>
      </c>
      <c r="O23" s="9">
        <v>227</v>
      </c>
      <c r="P23" s="9">
        <v>214</v>
      </c>
      <c r="Q23" s="9">
        <f t="shared" si="6"/>
        <v>441</v>
      </c>
      <c r="R23" s="9">
        <v>236</v>
      </c>
      <c r="S23" s="9">
        <v>209</v>
      </c>
      <c r="T23" s="9">
        <f t="shared" si="7"/>
        <v>445</v>
      </c>
      <c r="U23" s="9">
        <v>223</v>
      </c>
      <c r="V23" s="9">
        <v>217</v>
      </c>
      <c r="W23" s="9">
        <f t="shared" si="12"/>
        <v>440</v>
      </c>
      <c r="X23" s="9">
        <v>147</v>
      </c>
      <c r="Y23" s="9">
        <v>139</v>
      </c>
      <c r="Z23" s="9">
        <f t="shared" si="8"/>
        <v>286</v>
      </c>
      <c r="AA23" s="9">
        <v>182</v>
      </c>
      <c r="AB23" s="9">
        <v>171</v>
      </c>
      <c r="AC23" s="9">
        <f t="shared" si="9"/>
        <v>353</v>
      </c>
      <c r="AD23" s="9">
        <v>218</v>
      </c>
      <c r="AE23" s="9">
        <v>205</v>
      </c>
      <c r="AF23" s="9">
        <f t="shared" si="10"/>
        <v>423</v>
      </c>
      <c r="AG23" s="9">
        <v>120</v>
      </c>
      <c r="AH23" s="9">
        <v>113</v>
      </c>
      <c r="AI23" s="9">
        <f t="shared" si="13"/>
        <v>233</v>
      </c>
      <c r="AJ23" s="9">
        <v>163</v>
      </c>
      <c r="AK23" s="9">
        <v>151</v>
      </c>
      <c r="AL23" s="9">
        <f t="shared" si="14"/>
        <v>314</v>
      </c>
    </row>
    <row r="24" spans="1:38">
      <c r="A24" s="5">
        <v>19</v>
      </c>
      <c r="B24" s="13" t="s">
        <v>34</v>
      </c>
      <c r="C24" s="7">
        <f t="shared" si="2"/>
        <v>1967</v>
      </c>
      <c r="D24" s="7">
        <f t="shared" si="2"/>
        <v>1848</v>
      </c>
      <c r="E24" s="11">
        <f>SUM(C24:D24)</f>
        <v>3815</v>
      </c>
      <c r="F24" s="9">
        <v>337</v>
      </c>
      <c r="G24" s="9">
        <v>303</v>
      </c>
      <c r="H24" s="9">
        <f t="shared" si="3"/>
        <v>640</v>
      </c>
      <c r="I24" s="9">
        <v>196</v>
      </c>
      <c r="J24" s="9">
        <v>193</v>
      </c>
      <c r="K24" s="9">
        <f t="shared" si="4"/>
        <v>389</v>
      </c>
      <c r="L24" s="9">
        <v>195</v>
      </c>
      <c r="M24" s="9">
        <v>185</v>
      </c>
      <c r="N24" s="9">
        <f t="shared" si="5"/>
        <v>380</v>
      </c>
      <c r="O24" s="9">
        <v>186</v>
      </c>
      <c r="P24" s="9">
        <v>176</v>
      </c>
      <c r="Q24" s="9">
        <f t="shared" si="6"/>
        <v>362</v>
      </c>
      <c r="R24" s="9">
        <v>193</v>
      </c>
      <c r="S24" s="9">
        <v>172</v>
      </c>
      <c r="T24" s="9">
        <f t="shared" si="7"/>
        <v>365</v>
      </c>
      <c r="U24" s="9">
        <v>182</v>
      </c>
      <c r="V24" s="9">
        <v>178</v>
      </c>
      <c r="W24" s="9">
        <f t="shared" si="12"/>
        <v>360</v>
      </c>
      <c r="X24" s="9">
        <v>120</v>
      </c>
      <c r="Y24" s="9">
        <v>114</v>
      </c>
      <c r="Z24" s="9">
        <f t="shared" si="8"/>
        <v>234</v>
      </c>
      <c r="AA24" s="9">
        <v>149</v>
      </c>
      <c r="AB24" s="9">
        <v>141</v>
      </c>
      <c r="AC24" s="9">
        <f t="shared" si="9"/>
        <v>290</v>
      </c>
      <c r="AD24" s="9">
        <v>178</v>
      </c>
      <c r="AE24" s="9">
        <v>169</v>
      </c>
      <c r="AF24" s="9">
        <f t="shared" si="10"/>
        <v>347</v>
      </c>
      <c r="AG24" s="9">
        <v>98</v>
      </c>
      <c r="AH24" s="9">
        <v>93</v>
      </c>
      <c r="AI24" s="9">
        <f t="shared" si="13"/>
        <v>191</v>
      </c>
      <c r="AJ24" s="9">
        <v>133</v>
      </c>
      <c r="AK24" s="9">
        <v>124</v>
      </c>
      <c r="AL24" s="9">
        <f t="shared" si="14"/>
        <v>257</v>
      </c>
    </row>
    <row r="25" spans="1:38">
      <c r="A25" s="5">
        <v>20</v>
      </c>
      <c r="B25" s="13" t="s">
        <v>35</v>
      </c>
      <c r="C25" s="7">
        <f t="shared" si="2"/>
        <v>1756</v>
      </c>
      <c r="D25" s="7">
        <f t="shared" si="2"/>
        <v>1637</v>
      </c>
      <c r="E25" s="11">
        <f t="shared" si="15"/>
        <v>3393</v>
      </c>
      <c r="F25" s="9">
        <v>301</v>
      </c>
      <c r="G25" s="9">
        <v>268</v>
      </c>
      <c r="H25" s="9">
        <f t="shared" si="3"/>
        <v>569</v>
      </c>
      <c r="I25" s="9">
        <v>175</v>
      </c>
      <c r="J25" s="9">
        <v>171</v>
      </c>
      <c r="K25" s="9">
        <f t="shared" si="4"/>
        <v>346</v>
      </c>
      <c r="L25" s="9">
        <v>174</v>
      </c>
      <c r="M25" s="9">
        <v>164</v>
      </c>
      <c r="N25" s="9">
        <f t="shared" si="5"/>
        <v>338</v>
      </c>
      <c r="O25" s="9">
        <v>166</v>
      </c>
      <c r="P25" s="9">
        <v>156</v>
      </c>
      <c r="Q25" s="9">
        <f t="shared" si="6"/>
        <v>322</v>
      </c>
      <c r="R25" s="9">
        <v>172</v>
      </c>
      <c r="S25" s="9">
        <v>152</v>
      </c>
      <c r="T25" s="9">
        <f t="shared" si="7"/>
        <v>324</v>
      </c>
      <c r="U25" s="9">
        <v>163</v>
      </c>
      <c r="V25" s="9">
        <v>158</v>
      </c>
      <c r="W25" s="9">
        <f t="shared" si="12"/>
        <v>321</v>
      </c>
      <c r="X25" s="9">
        <v>107</v>
      </c>
      <c r="Y25" s="9">
        <v>101</v>
      </c>
      <c r="Z25" s="9">
        <f t="shared" si="8"/>
        <v>208</v>
      </c>
      <c r="AA25" s="9">
        <v>133</v>
      </c>
      <c r="AB25" s="9">
        <v>125</v>
      </c>
      <c r="AC25" s="9">
        <f t="shared" si="9"/>
        <v>258</v>
      </c>
      <c r="AD25" s="9">
        <v>159</v>
      </c>
      <c r="AE25" s="9">
        <v>150</v>
      </c>
      <c r="AF25" s="9">
        <f t="shared" si="10"/>
        <v>309</v>
      </c>
      <c r="AG25" s="9">
        <v>87</v>
      </c>
      <c r="AH25" s="9">
        <v>82</v>
      </c>
      <c r="AI25" s="9">
        <f t="shared" si="13"/>
        <v>169</v>
      </c>
      <c r="AJ25" s="9">
        <v>119</v>
      </c>
      <c r="AK25" s="9">
        <v>110</v>
      </c>
      <c r="AL25" s="9">
        <f t="shared" si="14"/>
        <v>229</v>
      </c>
    </row>
    <row r="26" spans="1:38">
      <c r="A26" s="5">
        <v>21</v>
      </c>
      <c r="B26" s="13" t="s">
        <v>36</v>
      </c>
      <c r="C26" s="7">
        <f t="shared" si="2"/>
        <v>660</v>
      </c>
      <c r="D26" s="7">
        <f t="shared" si="2"/>
        <v>620</v>
      </c>
      <c r="E26" s="11">
        <f t="shared" si="15"/>
        <v>1280</v>
      </c>
      <c r="F26" s="9">
        <v>113</v>
      </c>
      <c r="G26" s="9">
        <v>101</v>
      </c>
      <c r="H26" s="9">
        <f t="shared" si="3"/>
        <v>214</v>
      </c>
      <c r="I26" s="9">
        <v>66</v>
      </c>
      <c r="J26" s="9">
        <v>65</v>
      </c>
      <c r="K26" s="9">
        <f t="shared" si="4"/>
        <v>131</v>
      </c>
      <c r="L26" s="9">
        <v>65</v>
      </c>
      <c r="M26" s="9">
        <v>62</v>
      </c>
      <c r="N26" s="9">
        <f t="shared" si="5"/>
        <v>127</v>
      </c>
      <c r="O26" s="9">
        <v>62</v>
      </c>
      <c r="P26" s="9">
        <v>59</v>
      </c>
      <c r="Q26" s="9">
        <f t="shared" si="6"/>
        <v>121</v>
      </c>
      <c r="R26" s="9">
        <v>65</v>
      </c>
      <c r="S26" s="9">
        <v>58</v>
      </c>
      <c r="T26" s="9">
        <f t="shared" si="7"/>
        <v>123</v>
      </c>
      <c r="U26" s="9">
        <v>61</v>
      </c>
      <c r="V26" s="9">
        <v>60</v>
      </c>
      <c r="W26" s="9">
        <f t="shared" si="12"/>
        <v>121</v>
      </c>
      <c r="X26" s="9">
        <v>40</v>
      </c>
      <c r="Y26" s="9">
        <v>38</v>
      </c>
      <c r="Z26" s="9">
        <f t="shared" si="8"/>
        <v>78</v>
      </c>
      <c r="AA26" s="9">
        <v>50</v>
      </c>
      <c r="AB26" s="9">
        <v>47</v>
      </c>
      <c r="AC26" s="9">
        <f t="shared" si="9"/>
        <v>97</v>
      </c>
      <c r="AD26" s="9">
        <v>60</v>
      </c>
      <c r="AE26" s="9">
        <v>57</v>
      </c>
      <c r="AF26" s="9">
        <f t="shared" si="10"/>
        <v>117</v>
      </c>
      <c r="AG26" s="9">
        <v>33</v>
      </c>
      <c r="AH26" s="9">
        <v>31</v>
      </c>
      <c r="AI26" s="9">
        <f t="shared" si="13"/>
        <v>64</v>
      </c>
      <c r="AJ26" s="9">
        <v>45</v>
      </c>
      <c r="AK26" s="9">
        <v>42</v>
      </c>
      <c r="AL26" s="9">
        <f t="shared" si="14"/>
        <v>87</v>
      </c>
    </row>
    <row r="27" spans="1:38">
      <c r="A27" s="5">
        <v>22</v>
      </c>
      <c r="B27" s="13" t="s">
        <v>37</v>
      </c>
      <c r="C27" s="7">
        <f t="shared" si="2"/>
        <v>221</v>
      </c>
      <c r="D27" s="7">
        <f t="shared" si="2"/>
        <v>208</v>
      </c>
      <c r="E27" s="11">
        <f t="shared" si="15"/>
        <v>429</v>
      </c>
      <c r="F27" s="9">
        <v>38</v>
      </c>
      <c r="G27" s="9">
        <v>34</v>
      </c>
      <c r="H27" s="9">
        <f t="shared" si="3"/>
        <v>72</v>
      </c>
      <c r="I27" s="9">
        <v>22</v>
      </c>
      <c r="J27" s="9">
        <v>22</v>
      </c>
      <c r="K27" s="9">
        <f t="shared" si="4"/>
        <v>44</v>
      </c>
      <c r="L27" s="9">
        <v>22</v>
      </c>
      <c r="M27" s="9">
        <v>21</v>
      </c>
      <c r="N27" s="9">
        <f t="shared" si="5"/>
        <v>43</v>
      </c>
      <c r="O27" s="9">
        <v>21</v>
      </c>
      <c r="P27" s="9">
        <v>20</v>
      </c>
      <c r="Q27" s="9">
        <f t="shared" si="6"/>
        <v>41</v>
      </c>
      <c r="R27" s="9">
        <v>22</v>
      </c>
      <c r="S27" s="9">
        <v>19</v>
      </c>
      <c r="T27" s="9">
        <f t="shared" si="7"/>
        <v>41</v>
      </c>
      <c r="U27" s="9">
        <v>20</v>
      </c>
      <c r="V27" s="9">
        <v>20</v>
      </c>
      <c r="W27" s="9">
        <f t="shared" si="12"/>
        <v>40</v>
      </c>
      <c r="X27" s="9">
        <v>13</v>
      </c>
      <c r="Y27" s="9">
        <v>13</v>
      </c>
      <c r="Z27" s="9">
        <f t="shared" si="8"/>
        <v>26</v>
      </c>
      <c r="AA27" s="9">
        <v>17</v>
      </c>
      <c r="AB27" s="9">
        <v>16</v>
      </c>
      <c r="AC27" s="9">
        <f t="shared" si="9"/>
        <v>33</v>
      </c>
      <c r="AD27" s="9">
        <v>20</v>
      </c>
      <c r="AE27" s="9">
        <v>19</v>
      </c>
      <c r="AF27" s="9">
        <f t="shared" si="10"/>
        <v>39</v>
      </c>
      <c r="AG27" s="9">
        <v>11</v>
      </c>
      <c r="AH27" s="9">
        <v>10</v>
      </c>
      <c r="AI27" s="9">
        <f t="shared" si="13"/>
        <v>21</v>
      </c>
      <c r="AJ27" s="9">
        <v>15</v>
      </c>
      <c r="AK27" s="9">
        <v>14</v>
      </c>
      <c r="AL27" s="9">
        <f t="shared" si="14"/>
        <v>29</v>
      </c>
    </row>
    <row r="28" spans="1:38">
      <c r="A28" s="5">
        <v>23</v>
      </c>
      <c r="B28" s="13" t="s">
        <v>38</v>
      </c>
      <c r="C28" s="7">
        <f t="shared" si="2"/>
        <v>659</v>
      </c>
      <c r="D28" s="7">
        <f t="shared" si="2"/>
        <v>602</v>
      </c>
      <c r="E28" s="11">
        <f t="shared" si="15"/>
        <v>1261</v>
      </c>
      <c r="F28" s="9">
        <f t="shared" ref="F28:AL28" si="16">F30-F26</f>
        <v>113</v>
      </c>
      <c r="G28" s="9">
        <f t="shared" si="16"/>
        <v>99</v>
      </c>
      <c r="H28" s="9">
        <f t="shared" si="16"/>
        <v>212</v>
      </c>
      <c r="I28" s="9">
        <f t="shared" si="16"/>
        <v>65</v>
      </c>
      <c r="J28" s="9">
        <f t="shared" si="16"/>
        <v>63</v>
      </c>
      <c r="K28" s="9">
        <f t="shared" si="16"/>
        <v>128</v>
      </c>
      <c r="L28" s="9">
        <f t="shared" si="16"/>
        <v>66</v>
      </c>
      <c r="M28" s="9">
        <f t="shared" si="16"/>
        <v>60</v>
      </c>
      <c r="N28" s="9">
        <f t="shared" si="16"/>
        <v>126</v>
      </c>
      <c r="O28" s="9">
        <f t="shared" si="16"/>
        <v>63</v>
      </c>
      <c r="P28" s="9">
        <f t="shared" si="16"/>
        <v>57</v>
      </c>
      <c r="Q28" s="9">
        <f t="shared" si="16"/>
        <v>120</v>
      </c>
      <c r="R28" s="9">
        <f t="shared" si="16"/>
        <v>64</v>
      </c>
      <c r="S28" s="9">
        <f t="shared" si="16"/>
        <v>56</v>
      </c>
      <c r="T28" s="9">
        <f t="shared" si="16"/>
        <v>120</v>
      </c>
      <c r="U28" s="9">
        <f t="shared" si="16"/>
        <v>61</v>
      </c>
      <c r="V28" s="9">
        <f t="shared" si="16"/>
        <v>58</v>
      </c>
      <c r="W28" s="9">
        <f t="shared" si="16"/>
        <v>119</v>
      </c>
      <c r="X28" s="9">
        <f t="shared" si="16"/>
        <v>41</v>
      </c>
      <c r="Y28" s="9">
        <f t="shared" si="16"/>
        <v>38</v>
      </c>
      <c r="Z28" s="9">
        <f t="shared" si="16"/>
        <v>79</v>
      </c>
      <c r="AA28" s="9">
        <f t="shared" si="16"/>
        <v>50</v>
      </c>
      <c r="AB28" s="9">
        <f t="shared" si="16"/>
        <v>46</v>
      </c>
      <c r="AC28" s="9">
        <f t="shared" si="16"/>
        <v>96</v>
      </c>
      <c r="AD28" s="9">
        <f t="shared" si="16"/>
        <v>59</v>
      </c>
      <c r="AE28" s="9">
        <f t="shared" si="16"/>
        <v>55</v>
      </c>
      <c r="AF28" s="9">
        <f t="shared" si="16"/>
        <v>114</v>
      </c>
      <c r="AG28" s="9">
        <f t="shared" si="16"/>
        <v>33</v>
      </c>
      <c r="AH28" s="9">
        <f t="shared" si="16"/>
        <v>30</v>
      </c>
      <c r="AI28" s="9">
        <f t="shared" si="16"/>
        <v>63</v>
      </c>
      <c r="AJ28" s="9">
        <f t="shared" si="16"/>
        <v>44</v>
      </c>
      <c r="AK28" s="9">
        <f t="shared" si="16"/>
        <v>40</v>
      </c>
      <c r="AL28" s="9">
        <f t="shared" si="16"/>
        <v>84</v>
      </c>
    </row>
    <row r="29" spans="1:38">
      <c r="A29" s="5">
        <v>24</v>
      </c>
      <c r="B29" s="13" t="s">
        <v>39</v>
      </c>
      <c r="C29" s="7">
        <f t="shared" si="2"/>
        <v>216</v>
      </c>
      <c r="D29" s="7">
        <f t="shared" si="2"/>
        <v>207</v>
      </c>
      <c r="E29" s="11">
        <f t="shared" si="15"/>
        <v>423</v>
      </c>
      <c r="F29" s="9">
        <v>37</v>
      </c>
      <c r="G29" s="9">
        <v>34</v>
      </c>
      <c r="H29" s="9">
        <f t="shared" si="3"/>
        <v>71</v>
      </c>
      <c r="I29" s="9">
        <v>22</v>
      </c>
      <c r="J29" s="9">
        <v>21</v>
      </c>
      <c r="K29" s="9">
        <f t="shared" si="4"/>
        <v>43</v>
      </c>
      <c r="L29" s="9">
        <v>21</v>
      </c>
      <c r="M29" s="9">
        <v>21</v>
      </c>
      <c r="N29" s="9">
        <f t="shared" si="5"/>
        <v>42</v>
      </c>
      <c r="O29" s="9">
        <v>20</v>
      </c>
      <c r="P29" s="9">
        <v>20</v>
      </c>
      <c r="Q29" s="9">
        <f t="shared" si="6"/>
        <v>40</v>
      </c>
      <c r="R29" s="9">
        <v>21</v>
      </c>
      <c r="S29" s="9">
        <v>19</v>
      </c>
      <c r="T29" s="9">
        <f t="shared" si="7"/>
        <v>40</v>
      </c>
      <c r="U29" s="9">
        <v>20</v>
      </c>
      <c r="V29" s="9">
        <v>20</v>
      </c>
      <c r="W29" s="9">
        <f t="shared" si="12"/>
        <v>40</v>
      </c>
      <c r="X29" s="9">
        <v>13</v>
      </c>
      <c r="Y29" s="9">
        <v>13</v>
      </c>
      <c r="Z29" s="9">
        <f t="shared" si="8"/>
        <v>26</v>
      </c>
      <c r="AA29" s="9">
        <v>16</v>
      </c>
      <c r="AB29" s="9">
        <v>16</v>
      </c>
      <c r="AC29" s="9">
        <f t="shared" si="9"/>
        <v>32</v>
      </c>
      <c r="AD29" s="9">
        <v>20</v>
      </c>
      <c r="AE29" s="9">
        <v>19</v>
      </c>
      <c r="AF29" s="9">
        <f t="shared" si="10"/>
        <v>39</v>
      </c>
      <c r="AG29" s="9">
        <v>11</v>
      </c>
      <c r="AH29" s="9">
        <v>10</v>
      </c>
      <c r="AI29" s="9">
        <f t="shared" si="13"/>
        <v>21</v>
      </c>
      <c r="AJ29" s="9">
        <v>15</v>
      </c>
      <c r="AK29" s="9">
        <v>14</v>
      </c>
      <c r="AL29" s="9">
        <f t="shared" si="14"/>
        <v>29</v>
      </c>
    </row>
    <row r="30" spans="1:38">
      <c r="A30" s="5">
        <v>25</v>
      </c>
      <c r="B30" s="13" t="s">
        <v>40</v>
      </c>
      <c r="C30" s="7">
        <f t="shared" si="2"/>
        <v>1319</v>
      </c>
      <c r="D30" s="7">
        <f t="shared" si="2"/>
        <v>1222</v>
      </c>
      <c r="E30" s="11">
        <f>SUM(C30:D30)</f>
        <v>2541</v>
      </c>
      <c r="F30" s="9">
        <v>226</v>
      </c>
      <c r="G30" s="9">
        <v>200</v>
      </c>
      <c r="H30" s="9">
        <f t="shared" si="3"/>
        <v>426</v>
      </c>
      <c r="I30" s="9">
        <v>131</v>
      </c>
      <c r="J30" s="9">
        <v>128</v>
      </c>
      <c r="K30" s="9">
        <f t="shared" si="4"/>
        <v>259</v>
      </c>
      <c r="L30" s="9">
        <v>131</v>
      </c>
      <c r="M30" s="9">
        <v>122</v>
      </c>
      <c r="N30" s="9">
        <f t="shared" si="5"/>
        <v>253</v>
      </c>
      <c r="O30" s="9">
        <v>125</v>
      </c>
      <c r="P30" s="9">
        <v>116</v>
      </c>
      <c r="Q30" s="9">
        <f t="shared" si="6"/>
        <v>241</v>
      </c>
      <c r="R30" s="9">
        <v>129</v>
      </c>
      <c r="S30" s="9">
        <v>114</v>
      </c>
      <c r="T30" s="9">
        <f t="shared" si="7"/>
        <v>243</v>
      </c>
      <c r="U30" s="9">
        <v>122</v>
      </c>
      <c r="V30" s="9">
        <v>118</v>
      </c>
      <c r="W30" s="9">
        <f t="shared" si="12"/>
        <v>240</v>
      </c>
      <c r="X30" s="9">
        <v>81</v>
      </c>
      <c r="Y30" s="9">
        <v>76</v>
      </c>
      <c r="Z30" s="9">
        <f t="shared" si="8"/>
        <v>157</v>
      </c>
      <c r="AA30" s="9">
        <v>100</v>
      </c>
      <c r="AB30" s="9">
        <v>93</v>
      </c>
      <c r="AC30" s="9">
        <f t="shared" si="9"/>
        <v>193</v>
      </c>
      <c r="AD30" s="9">
        <v>119</v>
      </c>
      <c r="AE30" s="9">
        <v>112</v>
      </c>
      <c r="AF30" s="9">
        <f t="shared" si="10"/>
        <v>231</v>
      </c>
      <c r="AG30" s="9">
        <v>66</v>
      </c>
      <c r="AH30" s="9">
        <v>61</v>
      </c>
      <c r="AI30" s="9">
        <f t="shared" si="13"/>
        <v>127</v>
      </c>
      <c r="AJ30" s="9">
        <v>89</v>
      </c>
      <c r="AK30" s="9">
        <v>82</v>
      </c>
      <c r="AL30" s="9">
        <f t="shared" si="14"/>
        <v>171</v>
      </c>
    </row>
    <row r="31" spans="1:38">
      <c r="A31" s="5">
        <v>26</v>
      </c>
      <c r="B31" s="13" t="s">
        <v>41</v>
      </c>
      <c r="C31" s="7">
        <f t="shared" si="2"/>
        <v>4055</v>
      </c>
      <c r="D31" s="7">
        <f t="shared" si="2"/>
        <v>3821</v>
      </c>
      <c r="E31" s="11">
        <f t="shared" si="15"/>
        <v>7876</v>
      </c>
      <c r="F31" s="9">
        <v>695</v>
      </c>
      <c r="G31" s="9">
        <v>626</v>
      </c>
      <c r="H31" s="9">
        <f t="shared" si="3"/>
        <v>1321</v>
      </c>
      <c r="I31" s="9">
        <v>404</v>
      </c>
      <c r="J31" s="9">
        <v>400</v>
      </c>
      <c r="K31" s="9">
        <f t="shared" si="4"/>
        <v>804</v>
      </c>
      <c r="L31" s="9">
        <v>402</v>
      </c>
      <c r="M31" s="9">
        <v>383</v>
      </c>
      <c r="N31" s="9">
        <f t="shared" si="5"/>
        <v>785</v>
      </c>
      <c r="O31" s="9">
        <v>383</v>
      </c>
      <c r="P31" s="9">
        <v>364</v>
      </c>
      <c r="Q31" s="9">
        <f t="shared" si="6"/>
        <v>747</v>
      </c>
      <c r="R31" s="9">
        <v>397</v>
      </c>
      <c r="S31" s="9">
        <v>355</v>
      </c>
      <c r="T31" s="9">
        <f t="shared" si="7"/>
        <v>752</v>
      </c>
      <c r="U31" s="9">
        <v>376</v>
      </c>
      <c r="V31" s="9">
        <v>368</v>
      </c>
      <c r="W31" s="9">
        <f t="shared" si="12"/>
        <v>744</v>
      </c>
      <c r="X31" s="9">
        <v>248</v>
      </c>
      <c r="Y31" s="9">
        <v>236</v>
      </c>
      <c r="Z31" s="9">
        <f t="shared" si="8"/>
        <v>484</v>
      </c>
      <c r="AA31" s="9">
        <v>307</v>
      </c>
      <c r="AB31" s="9">
        <v>292</v>
      </c>
      <c r="AC31" s="9">
        <f t="shared" si="9"/>
        <v>599</v>
      </c>
      <c r="AD31" s="9">
        <v>367</v>
      </c>
      <c r="AE31" s="9">
        <v>349</v>
      </c>
      <c r="AF31" s="9">
        <f t="shared" si="10"/>
        <v>716</v>
      </c>
      <c r="AG31" s="9">
        <v>202</v>
      </c>
      <c r="AH31" s="9">
        <v>192</v>
      </c>
      <c r="AI31" s="9">
        <f t="shared" si="13"/>
        <v>394</v>
      </c>
      <c r="AJ31" s="9">
        <v>274</v>
      </c>
      <c r="AK31" s="9">
        <v>256</v>
      </c>
      <c r="AL31" s="9">
        <f t="shared" si="14"/>
        <v>530</v>
      </c>
    </row>
    <row r="32" spans="1:38">
      <c r="A32" s="5">
        <v>27</v>
      </c>
      <c r="B32" s="13" t="s">
        <v>42</v>
      </c>
      <c r="C32" s="7">
        <f t="shared" si="2"/>
        <v>7178</v>
      </c>
      <c r="D32" s="7">
        <f t="shared" si="2"/>
        <v>6830</v>
      </c>
      <c r="E32" s="11">
        <f t="shared" si="15"/>
        <v>14008</v>
      </c>
      <c r="F32" s="9">
        <v>1230</v>
      </c>
      <c r="G32" s="9">
        <v>1119</v>
      </c>
      <c r="H32" s="9">
        <f t="shared" si="3"/>
        <v>2349</v>
      </c>
      <c r="I32" s="9">
        <v>715</v>
      </c>
      <c r="J32" s="9">
        <v>715</v>
      </c>
      <c r="K32" s="9">
        <f t="shared" si="4"/>
        <v>1430</v>
      </c>
      <c r="L32" s="9">
        <v>711</v>
      </c>
      <c r="M32" s="9">
        <v>685</v>
      </c>
      <c r="N32" s="9">
        <f t="shared" si="5"/>
        <v>1396</v>
      </c>
      <c r="O32" s="9">
        <v>678</v>
      </c>
      <c r="P32" s="9">
        <v>650</v>
      </c>
      <c r="Q32" s="9">
        <f t="shared" si="6"/>
        <v>1328</v>
      </c>
      <c r="R32" s="9">
        <v>703</v>
      </c>
      <c r="S32" s="9">
        <v>635</v>
      </c>
      <c r="T32" s="9">
        <f t="shared" si="7"/>
        <v>1338</v>
      </c>
      <c r="U32" s="9">
        <v>665</v>
      </c>
      <c r="V32" s="9">
        <v>658</v>
      </c>
      <c r="W32" s="9">
        <f t="shared" si="12"/>
        <v>1323</v>
      </c>
      <c r="X32" s="9">
        <v>439</v>
      </c>
      <c r="Y32" s="9">
        <v>422</v>
      </c>
      <c r="Z32" s="9">
        <f t="shared" si="8"/>
        <v>861</v>
      </c>
      <c r="AA32" s="9">
        <v>544</v>
      </c>
      <c r="AB32" s="9">
        <v>521</v>
      </c>
      <c r="AC32" s="9">
        <f t="shared" si="9"/>
        <v>1065</v>
      </c>
      <c r="AD32" s="9">
        <v>650</v>
      </c>
      <c r="AE32" s="9">
        <v>624</v>
      </c>
      <c r="AF32" s="9">
        <f t="shared" si="10"/>
        <v>1274</v>
      </c>
      <c r="AG32" s="9">
        <v>358</v>
      </c>
      <c r="AH32" s="9">
        <v>343</v>
      </c>
      <c r="AI32" s="9">
        <f t="shared" si="13"/>
        <v>701</v>
      </c>
      <c r="AJ32" s="9">
        <v>485</v>
      </c>
      <c r="AK32" s="9">
        <v>458</v>
      </c>
      <c r="AL32" s="9">
        <f t="shared" si="14"/>
        <v>943</v>
      </c>
    </row>
    <row r="33" spans="1:38">
      <c r="A33" s="5">
        <v>28</v>
      </c>
      <c r="B33" s="13" t="s">
        <v>43</v>
      </c>
      <c r="C33" s="7">
        <f t="shared" si="2"/>
        <v>643</v>
      </c>
      <c r="D33" s="7">
        <f t="shared" si="2"/>
        <v>642</v>
      </c>
      <c r="E33" s="11">
        <f t="shared" si="15"/>
        <v>1285</v>
      </c>
      <c r="F33" s="9">
        <v>110</v>
      </c>
      <c r="G33" s="9">
        <v>105</v>
      </c>
      <c r="H33" s="9">
        <f t="shared" si="3"/>
        <v>215</v>
      </c>
      <c r="I33" s="9">
        <v>64</v>
      </c>
      <c r="J33" s="9">
        <v>67</v>
      </c>
      <c r="K33" s="9">
        <f t="shared" si="4"/>
        <v>131</v>
      </c>
      <c r="L33" s="9">
        <v>64</v>
      </c>
      <c r="M33" s="9">
        <v>64</v>
      </c>
      <c r="N33" s="9">
        <f t="shared" si="5"/>
        <v>128</v>
      </c>
      <c r="O33" s="9">
        <v>61</v>
      </c>
      <c r="P33" s="9">
        <v>61</v>
      </c>
      <c r="Q33" s="9">
        <f t="shared" si="6"/>
        <v>122</v>
      </c>
      <c r="R33" s="9">
        <v>63</v>
      </c>
      <c r="S33" s="9">
        <v>60</v>
      </c>
      <c r="T33" s="9">
        <f t="shared" si="7"/>
        <v>123</v>
      </c>
      <c r="U33" s="9">
        <v>60</v>
      </c>
      <c r="V33" s="9">
        <v>62</v>
      </c>
      <c r="W33" s="9">
        <f t="shared" si="12"/>
        <v>122</v>
      </c>
      <c r="X33" s="9">
        <v>39</v>
      </c>
      <c r="Y33" s="9">
        <v>40</v>
      </c>
      <c r="Z33" s="9">
        <f t="shared" si="8"/>
        <v>79</v>
      </c>
      <c r="AA33" s="9">
        <v>49</v>
      </c>
      <c r="AB33" s="9">
        <v>49</v>
      </c>
      <c r="AC33" s="9">
        <f t="shared" si="9"/>
        <v>98</v>
      </c>
      <c r="AD33" s="9">
        <v>58</v>
      </c>
      <c r="AE33" s="9">
        <v>59</v>
      </c>
      <c r="AF33" s="9">
        <f t="shared" si="10"/>
        <v>117</v>
      </c>
      <c r="AG33" s="9">
        <v>32</v>
      </c>
      <c r="AH33" s="9">
        <v>32</v>
      </c>
      <c r="AI33" s="9">
        <f t="shared" si="13"/>
        <v>64</v>
      </c>
      <c r="AJ33" s="9">
        <v>43</v>
      </c>
      <c r="AK33" s="9">
        <v>43</v>
      </c>
      <c r="AL33" s="9">
        <f t="shared" si="14"/>
        <v>86</v>
      </c>
    </row>
    <row r="34" spans="1:38">
      <c r="A34" s="5">
        <v>29</v>
      </c>
      <c r="B34" s="13" t="s">
        <v>44</v>
      </c>
      <c r="C34" s="7">
        <f t="shared" si="2"/>
        <v>2556</v>
      </c>
      <c r="D34" s="7">
        <f t="shared" si="2"/>
        <v>2385</v>
      </c>
      <c r="E34" s="11">
        <f t="shared" si="15"/>
        <v>4941</v>
      </c>
      <c r="F34" s="9">
        <v>438</v>
      </c>
      <c r="G34" s="9">
        <v>390</v>
      </c>
      <c r="H34" s="9">
        <f t="shared" si="3"/>
        <v>828</v>
      </c>
      <c r="I34" s="9">
        <v>255</v>
      </c>
      <c r="J34" s="9">
        <v>250</v>
      </c>
      <c r="K34" s="9">
        <f t="shared" si="4"/>
        <v>505</v>
      </c>
      <c r="L34" s="9">
        <v>253</v>
      </c>
      <c r="M34" s="9">
        <v>239</v>
      </c>
      <c r="N34" s="9">
        <f t="shared" si="5"/>
        <v>492</v>
      </c>
      <c r="O34" s="9">
        <v>242</v>
      </c>
      <c r="P34" s="9">
        <v>227</v>
      </c>
      <c r="Q34" s="9">
        <f t="shared" si="6"/>
        <v>469</v>
      </c>
      <c r="R34" s="9">
        <v>250</v>
      </c>
      <c r="S34" s="9">
        <v>222</v>
      </c>
      <c r="T34" s="9">
        <f t="shared" si="7"/>
        <v>472</v>
      </c>
      <c r="U34" s="9">
        <v>237</v>
      </c>
      <c r="V34" s="9">
        <v>230</v>
      </c>
      <c r="W34" s="9">
        <f t="shared" si="12"/>
        <v>467</v>
      </c>
      <c r="X34" s="9">
        <v>156</v>
      </c>
      <c r="Y34" s="9">
        <v>147</v>
      </c>
      <c r="Z34" s="9">
        <f t="shared" si="8"/>
        <v>303</v>
      </c>
      <c r="AA34" s="9">
        <v>194</v>
      </c>
      <c r="AB34" s="9">
        <v>182</v>
      </c>
      <c r="AC34" s="9">
        <f t="shared" si="9"/>
        <v>376</v>
      </c>
      <c r="AD34" s="9">
        <v>231</v>
      </c>
      <c r="AE34" s="9">
        <v>218</v>
      </c>
      <c r="AF34" s="9">
        <f t="shared" si="10"/>
        <v>449</v>
      </c>
      <c r="AG34" s="9">
        <v>127</v>
      </c>
      <c r="AH34" s="9">
        <v>120</v>
      </c>
      <c r="AI34" s="9">
        <f t="shared" si="13"/>
        <v>247</v>
      </c>
      <c r="AJ34" s="9">
        <v>173</v>
      </c>
      <c r="AK34" s="9">
        <v>160</v>
      </c>
      <c r="AL34" s="9">
        <f t="shared" si="14"/>
        <v>333</v>
      </c>
    </row>
    <row r="35" spans="1:38">
      <c r="A35" s="5">
        <v>30</v>
      </c>
      <c r="B35" s="13" t="s">
        <v>45</v>
      </c>
      <c r="C35" s="7">
        <f t="shared" si="2"/>
        <v>2617</v>
      </c>
      <c r="D35" s="7">
        <f t="shared" si="2"/>
        <v>2517</v>
      </c>
      <c r="E35" s="11">
        <f t="shared" si="15"/>
        <v>5134</v>
      </c>
      <c r="F35" s="9">
        <v>449</v>
      </c>
      <c r="G35" s="9">
        <v>412</v>
      </c>
      <c r="H35" s="9">
        <f t="shared" si="3"/>
        <v>861</v>
      </c>
      <c r="I35" s="9">
        <v>261</v>
      </c>
      <c r="J35" s="9">
        <v>263</v>
      </c>
      <c r="K35" s="9">
        <f t="shared" si="4"/>
        <v>524</v>
      </c>
      <c r="L35" s="9">
        <v>259</v>
      </c>
      <c r="M35" s="9">
        <v>252</v>
      </c>
      <c r="N35" s="9">
        <f t="shared" si="5"/>
        <v>511</v>
      </c>
      <c r="O35" s="9">
        <v>247</v>
      </c>
      <c r="P35" s="9">
        <v>239</v>
      </c>
      <c r="Q35" s="9">
        <f t="shared" si="6"/>
        <v>486</v>
      </c>
      <c r="R35" s="9">
        <v>256</v>
      </c>
      <c r="S35" s="9">
        <v>234</v>
      </c>
      <c r="T35" s="9">
        <f t="shared" si="7"/>
        <v>490</v>
      </c>
      <c r="U35" s="9">
        <v>242</v>
      </c>
      <c r="V35" s="9">
        <v>243</v>
      </c>
      <c r="W35" s="9">
        <f t="shared" si="12"/>
        <v>485</v>
      </c>
      <c r="X35" s="9">
        <v>160</v>
      </c>
      <c r="Y35" s="9">
        <v>156</v>
      </c>
      <c r="Z35" s="9">
        <f t="shared" si="8"/>
        <v>316</v>
      </c>
      <c r="AA35" s="9">
        <v>199</v>
      </c>
      <c r="AB35" s="9">
        <v>192</v>
      </c>
      <c r="AC35" s="9">
        <f t="shared" si="9"/>
        <v>391</v>
      </c>
      <c r="AD35" s="9">
        <v>237</v>
      </c>
      <c r="AE35" s="9">
        <v>230</v>
      </c>
      <c r="AF35" s="9">
        <f t="shared" si="10"/>
        <v>467</v>
      </c>
      <c r="AG35" s="9">
        <v>130</v>
      </c>
      <c r="AH35" s="9">
        <v>127</v>
      </c>
      <c r="AI35" s="9">
        <f t="shared" si="13"/>
        <v>257</v>
      </c>
      <c r="AJ35" s="9">
        <v>177</v>
      </c>
      <c r="AK35" s="9">
        <v>169</v>
      </c>
      <c r="AL35" s="9">
        <f t="shared" si="14"/>
        <v>346</v>
      </c>
    </row>
    <row r="36" spans="1:38">
      <c r="A36" s="5">
        <v>31</v>
      </c>
      <c r="B36" s="13" t="s">
        <v>46</v>
      </c>
      <c r="C36" s="7">
        <f t="shared" si="2"/>
        <v>1809</v>
      </c>
      <c r="D36" s="7">
        <f t="shared" si="2"/>
        <v>1731</v>
      </c>
      <c r="E36" s="11">
        <f t="shared" si="15"/>
        <v>3540</v>
      </c>
      <c r="F36" s="9">
        <v>310</v>
      </c>
      <c r="G36" s="9">
        <v>283</v>
      </c>
      <c r="H36" s="9">
        <f t="shared" si="3"/>
        <v>593</v>
      </c>
      <c r="I36" s="9">
        <v>180</v>
      </c>
      <c r="J36" s="9">
        <v>181</v>
      </c>
      <c r="K36" s="9">
        <f t="shared" si="4"/>
        <v>361</v>
      </c>
      <c r="L36" s="9">
        <v>179</v>
      </c>
      <c r="M36" s="9">
        <v>174</v>
      </c>
      <c r="N36" s="9">
        <f t="shared" si="5"/>
        <v>353</v>
      </c>
      <c r="O36" s="9">
        <v>171</v>
      </c>
      <c r="P36" s="9">
        <v>165</v>
      </c>
      <c r="Q36" s="9">
        <f t="shared" si="6"/>
        <v>336</v>
      </c>
      <c r="R36" s="9">
        <v>177</v>
      </c>
      <c r="S36" s="9">
        <v>161</v>
      </c>
      <c r="T36" s="9">
        <f t="shared" si="7"/>
        <v>338</v>
      </c>
      <c r="U36" s="9">
        <v>168</v>
      </c>
      <c r="V36" s="9">
        <v>167</v>
      </c>
      <c r="W36" s="9">
        <f t="shared" si="12"/>
        <v>335</v>
      </c>
      <c r="X36" s="9">
        <v>111</v>
      </c>
      <c r="Y36" s="9">
        <v>107</v>
      </c>
      <c r="Z36" s="9">
        <f t="shared" si="8"/>
        <v>218</v>
      </c>
      <c r="AA36" s="9">
        <v>137</v>
      </c>
      <c r="AB36" s="9">
        <v>132</v>
      </c>
      <c r="AC36" s="9">
        <f t="shared" si="9"/>
        <v>269</v>
      </c>
      <c r="AD36" s="9">
        <v>164</v>
      </c>
      <c r="AE36" s="9">
        <v>158</v>
      </c>
      <c r="AF36" s="9">
        <f t="shared" si="10"/>
        <v>322</v>
      </c>
      <c r="AG36" s="9">
        <v>90</v>
      </c>
      <c r="AH36" s="9">
        <v>87</v>
      </c>
      <c r="AI36" s="9">
        <f t="shared" si="13"/>
        <v>177</v>
      </c>
      <c r="AJ36" s="9">
        <v>122</v>
      </c>
      <c r="AK36" s="9">
        <v>116</v>
      </c>
      <c r="AL36" s="9">
        <f t="shared" si="14"/>
        <v>238</v>
      </c>
    </row>
    <row r="37" spans="1:38">
      <c r="A37" s="5">
        <v>32</v>
      </c>
      <c r="B37" s="13" t="s">
        <v>47</v>
      </c>
      <c r="C37" s="7">
        <f t="shared" si="2"/>
        <v>6982</v>
      </c>
      <c r="D37" s="7">
        <f t="shared" si="2"/>
        <v>6633</v>
      </c>
      <c r="E37" s="11">
        <f t="shared" si="15"/>
        <v>13615</v>
      </c>
      <c r="F37" s="9">
        <f t="shared" ref="F37:AL37" si="17">SUM(F34:F36)</f>
        <v>1197</v>
      </c>
      <c r="G37" s="9">
        <f t="shared" si="17"/>
        <v>1085</v>
      </c>
      <c r="H37" s="9">
        <f t="shared" si="17"/>
        <v>2282</v>
      </c>
      <c r="I37" s="9">
        <f t="shared" si="17"/>
        <v>696</v>
      </c>
      <c r="J37" s="9">
        <f t="shared" si="17"/>
        <v>694</v>
      </c>
      <c r="K37" s="9">
        <f t="shared" si="17"/>
        <v>1390</v>
      </c>
      <c r="L37" s="9">
        <f t="shared" si="17"/>
        <v>691</v>
      </c>
      <c r="M37" s="9">
        <f t="shared" si="17"/>
        <v>665</v>
      </c>
      <c r="N37" s="9">
        <f t="shared" si="17"/>
        <v>1356</v>
      </c>
      <c r="O37" s="9">
        <f t="shared" si="17"/>
        <v>660</v>
      </c>
      <c r="P37" s="9">
        <f t="shared" si="17"/>
        <v>631</v>
      </c>
      <c r="Q37" s="9">
        <f t="shared" si="17"/>
        <v>1291</v>
      </c>
      <c r="R37" s="9">
        <f t="shared" si="17"/>
        <v>683</v>
      </c>
      <c r="S37" s="9">
        <f t="shared" si="17"/>
        <v>617</v>
      </c>
      <c r="T37" s="9">
        <f t="shared" si="17"/>
        <v>1300</v>
      </c>
      <c r="U37" s="9">
        <f t="shared" si="17"/>
        <v>647</v>
      </c>
      <c r="V37" s="9">
        <f t="shared" si="17"/>
        <v>640</v>
      </c>
      <c r="W37" s="9">
        <f t="shared" si="17"/>
        <v>1287</v>
      </c>
      <c r="X37" s="9">
        <f t="shared" si="17"/>
        <v>427</v>
      </c>
      <c r="Y37" s="9">
        <f t="shared" si="17"/>
        <v>410</v>
      </c>
      <c r="Z37" s="9">
        <f t="shared" si="17"/>
        <v>837</v>
      </c>
      <c r="AA37" s="9">
        <f t="shared" si="17"/>
        <v>530</v>
      </c>
      <c r="AB37" s="9">
        <f t="shared" si="17"/>
        <v>506</v>
      </c>
      <c r="AC37" s="9">
        <f t="shared" si="17"/>
        <v>1036</v>
      </c>
      <c r="AD37" s="9">
        <f t="shared" si="17"/>
        <v>632</v>
      </c>
      <c r="AE37" s="9">
        <f t="shared" si="17"/>
        <v>606</v>
      </c>
      <c r="AF37" s="9">
        <f t="shared" si="17"/>
        <v>1238</v>
      </c>
      <c r="AG37" s="9">
        <f t="shared" si="17"/>
        <v>347</v>
      </c>
      <c r="AH37" s="9">
        <f t="shared" si="17"/>
        <v>334</v>
      </c>
      <c r="AI37" s="9">
        <f t="shared" si="17"/>
        <v>681</v>
      </c>
      <c r="AJ37" s="9">
        <f t="shared" si="17"/>
        <v>472</v>
      </c>
      <c r="AK37" s="9">
        <f t="shared" si="17"/>
        <v>445</v>
      </c>
      <c r="AL37" s="9">
        <f t="shared" si="17"/>
        <v>917</v>
      </c>
    </row>
    <row r="38" spans="1:38">
      <c r="A38" s="5">
        <v>33</v>
      </c>
      <c r="B38" s="13" t="s">
        <v>48</v>
      </c>
      <c r="C38" s="7">
        <f t="shared" si="2"/>
        <v>8691</v>
      </c>
      <c r="D38" s="7">
        <f t="shared" si="2"/>
        <v>8271</v>
      </c>
      <c r="E38" s="11">
        <f t="shared" si="15"/>
        <v>16962</v>
      </c>
      <c r="F38" s="9">
        <f t="shared" ref="F38:AL38" si="18">F28+F37+F49</f>
        <v>1490</v>
      </c>
      <c r="G38" s="9">
        <f t="shared" si="18"/>
        <v>1354</v>
      </c>
      <c r="H38" s="9">
        <f t="shared" si="18"/>
        <v>2844</v>
      </c>
      <c r="I38" s="9">
        <f t="shared" si="18"/>
        <v>866</v>
      </c>
      <c r="J38" s="9">
        <f t="shared" si="18"/>
        <v>865</v>
      </c>
      <c r="K38" s="9">
        <f t="shared" si="18"/>
        <v>1731</v>
      </c>
      <c r="L38" s="9">
        <f t="shared" si="18"/>
        <v>861</v>
      </c>
      <c r="M38" s="9">
        <f t="shared" si="18"/>
        <v>829</v>
      </c>
      <c r="N38" s="9">
        <f t="shared" si="18"/>
        <v>1690</v>
      </c>
      <c r="O38" s="9">
        <f t="shared" si="18"/>
        <v>822</v>
      </c>
      <c r="P38" s="9">
        <f t="shared" si="18"/>
        <v>787</v>
      </c>
      <c r="Q38" s="9">
        <f t="shared" si="18"/>
        <v>1609</v>
      </c>
      <c r="R38" s="9">
        <f t="shared" si="18"/>
        <v>850</v>
      </c>
      <c r="S38" s="9">
        <f t="shared" si="18"/>
        <v>769</v>
      </c>
      <c r="T38" s="9">
        <f t="shared" si="18"/>
        <v>1619</v>
      </c>
      <c r="U38" s="9">
        <f t="shared" si="18"/>
        <v>805</v>
      </c>
      <c r="V38" s="9">
        <f t="shared" si="18"/>
        <v>798</v>
      </c>
      <c r="W38" s="9">
        <f t="shared" si="18"/>
        <v>1603</v>
      </c>
      <c r="X38" s="9">
        <f t="shared" si="18"/>
        <v>532</v>
      </c>
      <c r="Y38" s="9">
        <f t="shared" si="18"/>
        <v>512</v>
      </c>
      <c r="Z38" s="9">
        <f t="shared" si="18"/>
        <v>1044</v>
      </c>
      <c r="AA38" s="9">
        <f t="shared" si="18"/>
        <v>660</v>
      </c>
      <c r="AB38" s="9">
        <f t="shared" si="18"/>
        <v>631</v>
      </c>
      <c r="AC38" s="9">
        <f t="shared" si="18"/>
        <v>1291</v>
      </c>
      <c r="AD38" s="9">
        <f t="shared" si="18"/>
        <v>786</v>
      </c>
      <c r="AE38" s="9">
        <f t="shared" si="18"/>
        <v>756</v>
      </c>
      <c r="AF38" s="9">
        <f t="shared" si="18"/>
        <v>1542</v>
      </c>
      <c r="AG38" s="9">
        <f t="shared" si="18"/>
        <v>432</v>
      </c>
      <c r="AH38" s="9">
        <f t="shared" si="18"/>
        <v>416</v>
      </c>
      <c r="AI38" s="9">
        <f t="shared" si="18"/>
        <v>848</v>
      </c>
      <c r="AJ38" s="9">
        <f t="shared" si="18"/>
        <v>587</v>
      </c>
      <c r="AK38" s="9">
        <f t="shared" si="18"/>
        <v>554</v>
      </c>
      <c r="AL38" s="9">
        <f t="shared" si="18"/>
        <v>1141</v>
      </c>
    </row>
    <row r="39" spans="1:38">
      <c r="A39" s="5">
        <v>34</v>
      </c>
      <c r="B39" s="13" t="s">
        <v>49</v>
      </c>
      <c r="C39" s="7">
        <f t="shared" si="2"/>
        <v>8032</v>
      </c>
      <c r="D39" s="7">
        <f t="shared" si="2"/>
        <v>7669</v>
      </c>
      <c r="E39" s="11">
        <f t="shared" si="15"/>
        <v>15701</v>
      </c>
      <c r="F39" s="9">
        <f t="shared" ref="F39:AL39" si="19">F37+F49</f>
        <v>1377</v>
      </c>
      <c r="G39" s="9">
        <f t="shared" si="19"/>
        <v>1255</v>
      </c>
      <c r="H39" s="9">
        <f t="shared" si="19"/>
        <v>2632</v>
      </c>
      <c r="I39" s="9">
        <f t="shared" si="19"/>
        <v>801</v>
      </c>
      <c r="J39" s="9">
        <f t="shared" si="19"/>
        <v>802</v>
      </c>
      <c r="K39" s="9">
        <f t="shared" si="19"/>
        <v>1603</v>
      </c>
      <c r="L39" s="9">
        <f t="shared" si="19"/>
        <v>795</v>
      </c>
      <c r="M39" s="9">
        <f t="shared" si="19"/>
        <v>769</v>
      </c>
      <c r="N39" s="9">
        <f t="shared" si="19"/>
        <v>1564</v>
      </c>
      <c r="O39" s="9">
        <f t="shared" si="19"/>
        <v>759</v>
      </c>
      <c r="P39" s="9">
        <f t="shared" si="19"/>
        <v>730</v>
      </c>
      <c r="Q39" s="9">
        <f t="shared" si="19"/>
        <v>1489</v>
      </c>
      <c r="R39" s="9">
        <f t="shared" si="19"/>
        <v>786</v>
      </c>
      <c r="S39" s="9">
        <f t="shared" si="19"/>
        <v>713</v>
      </c>
      <c r="T39" s="9">
        <f t="shared" si="19"/>
        <v>1499</v>
      </c>
      <c r="U39" s="9">
        <f t="shared" si="19"/>
        <v>744</v>
      </c>
      <c r="V39" s="9">
        <f t="shared" si="19"/>
        <v>740</v>
      </c>
      <c r="W39" s="9">
        <f t="shared" si="19"/>
        <v>1484</v>
      </c>
      <c r="X39" s="9">
        <f t="shared" si="19"/>
        <v>491</v>
      </c>
      <c r="Y39" s="9">
        <f t="shared" si="19"/>
        <v>474</v>
      </c>
      <c r="Z39" s="9">
        <f t="shared" si="19"/>
        <v>965</v>
      </c>
      <c r="AA39" s="9">
        <f t="shared" si="19"/>
        <v>610</v>
      </c>
      <c r="AB39" s="9">
        <f t="shared" si="19"/>
        <v>585</v>
      </c>
      <c r="AC39" s="9">
        <f t="shared" si="19"/>
        <v>1195</v>
      </c>
      <c r="AD39" s="9">
        <f t="shared" si="19"/>
        <v>727</v>
      </c>
      <c r="AE39" s="9">
        <f t="shared" si="19"/>
        <v>701</v>
      </c>
      <c r="AF39" s="9">
        <f t="shared" si="19"/>
        <v>1428</v>
      </c>
      <c r="AG39" s="9">
        <f t="shared" si="19"/>
        <v>399</v>
      </c>
      <c r="AH39" s="9">
        <f t="shared" si="19"/>
        <v>386</v>
      </c>
      <c r="AI39" s="9">
        <f t="shared" si="19"/>
        <v>785</v>
      </c>
      <c r="AJ39" s="9">
        <f t="shared" si="19"/>
        <v>543</v>
      </c>
      <c r="AK39" s="9">
        <f t="shared" si="19"/>
        <v>514</v>
      </c>
      <c r="AL39" s="9">
        <f t="shared" si="19"/>
        <v>1057</v>
      </c>
    </row>
    <row r="40" spans="1:38">
      <c r="A40" s="5">
        <v>35</v>
      </c>
      <c r="B40" s="13" t="s">
        <v>50</v>
      </c>
      <c r="C40" s="7">
        <f t="shared" si="2"/>
        <v>4813</v>
      </c>
      <c r="D40" s="7">
        <f t="shared" si="2"/>
        <v>4527</v>
      </c>
      <c r="E40" s="11">
        <f t="shared" si="15"/>
        <v>9340</v>
      </c>
      <c r="F40" s="9">
        <v>825</v>
      </c>
      <c r="G40" s="9">
        <v>741</v>
      </c>
      <c r="H40" s="9">
        <f t="shared" si="3"/>
        <v>1566</v>
      </c>
      <c r="I40" s="9">
        <v>479</v>
      </c>
      <c r="J40" s="9">
        <v>474</v>
      </c>
      <c r="K40" s="9">
        <f t="shared" si="4"/>
        <v>953</v>
      </c>
      <c r="L40" s="9">
        <v>477</v>
      </c>
      <c r="M40" s="9">
        <v>454</v>
      </c>
      <c r="N40" s="9">
        <f t="shared" si="5"/>
        <v>931</v>
      </c>
      <c r="O40" s="9">
        <v>455</v>
      </c>
      <c r="P40" s="9">
        <v>431</v>
      </c>
      <c r="Q40" s="9">
        <f t="shared" si="6"/>
        <v>886</v>
      </c>
      <c r="R40" s="9">
        <v>471</v>
      </c>
      <c r="S40" s="9">
        <v>421</v>
      </c>
      <c r="T40" s="9">
        <f t="shared" si="7"/>
        <v>892</v>
      </c>
      <c r="U40" s="9">
        <v>446</v>
      </c>
      <c r="V40" s="9">
        <v>436</v>
      </c>
      <c r="W40" s="9">
        <f t="shared" si="12"/>
        <v>882</v>
      </c>
      <c r="X40" s="9">
        <v>294</v>
      </c>
      <c r="Y40" s="9">
        <v>280</v>
      </c>
      <c r="Z40" s="9">
        <f t="shared" si="8"/>
        <v>574</v>
      </c>
      <c r="AA40" s="9">
        <v>365</v>
      </c>
      <c r="AB40" s="9">
        <v>345</v>
      </c>
      <c r="AC40" s="9">
        <f t="shared" si="9"/>
        <v>710</v>
      </c>
      <c r="AD40" s="9">
        <v>436</v>
      </c>
      <c r="AE40" s="9">
        <v>414</v>
      </c>
      <c r="AF40" s="9">
        <f t="shared" si="10"/>
        <v>850</v>
      </c>
      <c r="AG40" s="9">
        <v>240</v>
      </c>
      <c r="AH40" s="9">
        <v>228</v>
      </c>
      <c r="AI40" s="9">
        <f t="shared" si="13"/>
        <v>468</v>
      </c>
      <c r="AJ40" s="9">
        <v>325</v>
      </c>
      <c r="AK40" s="9">
        <v>303</v>
      </c>
      <c r="AL40" s="9">
        <f t="shared" si="14"/>
        <v>628</v>
      </c>
    </row>
    <row r="41" spans="1:38">
      <c r="A41" s="5">
        <v>36</v>
      </c>
      <c r="B41" s="13" t="s">
        <v>51</v>
      </c>
      <c r="C41" s="7">
        <f t="shared" si="2"/>
        <v>3875</v>
      </c>
      <c r="D41" s="7">
        <f t="shared" si="2"/>
        <v>3737</v>
      </c>
      <c r="E41" s="11">
        <f t="shared" si="15"/>
        <v>7612</v>
      </c>
      <c r="F41" s="9">
        <f t="shared" ref="F41:AL41" si="20">F51-F40-F26-F21-F20-F19-F18-F17-F16-F14</f>
        <v>665</v>
      </c>
      <c r="G41" s="9">
        <f t="shared" si="20"/>
        <v>612</v>
      </c>
      <c r="H41" s="9">
        <f t="shared" si="20"/>
        <v>1277</v>
      </c>
      <c r="I41" s="9">
        <f t="shared" si="20"/>
        <v>387</v>
      </c>
      <c r="J41" s="9">
        <f t="shared" si="20"/>
        <v>391</v>
      </c>
      <c r="K41" s="9">
        <f t="shared" si="20"/>
        <v>778</v>
      </c>
      <c r="L41" s="9">
        <f t="shared" si="20"/>
        <v>383</v>
      </c>
      <c r="M41" s="9">
        <f t="shared" si="20"/>
        <v>375</v>
      </c>
      <c r="N41" s="9">
        <f t="shared" si="20"/>
        <v>758</v>
      </c>
      <c r="O41" s="9">
        <f t="shared" si="20"/>
        <v>365</v>
      </c>
      <c r="P41" s="9">
        <f t="shared" si="20"/>
        <v>356</v>
      </c>
      <c r="Q41" s="9">
        <f t="shared" si="20"/>
        <v>721</v>
      </c>
      <c r="R41" s="9">
        <f t="shared" si="20"/>
        <v>381</v>
      </c>
      <c r="S41" s="9">
        <f t="shared" si="20"/>
        <v>347</v>
      </c>
      <c r="T41" s="9">
        <f t="shared" si="20"/>
        <v>728</v>
      </c>
      <c r="U41" s="9">
        <f t="shared" si="20"/>
        <v>360</v>
      </c>
      <c r="V41" s="9">
        <f t="shared" si="20"/>
        <v>361</v>
      </c>
      <c r="W41" s="9">
        <f t="shared" si="20"/>
        <v>721</v>
      </c>
      <c r="X41" s="9">
        <f t="shared" si="20"/>
        <v>239</v>
      </c>
      <c r="Y41" s="9">
        <f t="shared" si="20"/>
        <v>230</v>
      </c>
      <c r="Z41" s="9">
        <f t="shared" si="20"/>
        <v>469</v>
      </c>
      <c r="AA41" s="9">
        <f t="shared" si="20"/>
        <v>294</v>
      </c>
      <c r="AB41" s="9">
        <f t="shared" si="20"/>
        <v>285</v>
      </c>
      <c r="AC41" s="9">
        <f t="shared" si="20"/>
        <v>579</v>
      </c>
      <c r="AD41" s="9">
        <f t="shared" si="20"/>
        <v>349</v>
      </c>
      <c r="AE41" s="9">
        <f t="shared" si="20"/>
        <v>340</v>
      </c>
      <c r="AF41" s="9">
        <f t="shared" si="20"/>
        <v>689</v>
      </c>
      <c r="AG41" s="9">
        <f t="shared" si="20"/>
        <v>191</v>
      </c>
      <c r="AH41" s="9">
        <f t="shared" si="20"/>
        <v>190</v>
      </c>
      <c r="AI41" s="9">
        <f t="shared" si="20"/>
        <v>381</v>
      </c>
      <c r="AJ41" s="9">
        <f t="shared" si="20"/>
        <v>261</v>
      </c>
      <c r="AK41" s="9">
        <f t="shared" si="20"/>
        <v>250</v>
      </c>
      <c r="AL41" s="9">
        <f t="shared" si="20"/>
        <v>511</v>
      </c>
    </row>
    <row r="42" spans="1:38">
      <c r="A42" s="5">
        <v>37</v>
      </c>
      <c r="B42" s="13" t="s">
        <v>52</v>
      </c>
      <c r="C42" s="7">
        <f t="shared" si="2"/>
        <v>7641</v>
      </c>
      <c r="D42" s="7">
        <f t="shared" si="2"/>
        <v>7235</v>
      </c>
      <c r="E42" s="11">
        <f t="shared" si="15"/>
        <v>14876</v>
      </c>
      <c r="F42" s="9">
        <f t="shared" ref="F42:AL42" si="21">F28+F37</f>
        <v>1310</v>
      </c>
      <c r="G42" s="9">
        <f t="shared" si="21"/>
        <v>1184</v>
      </c>
      <c r="H42" s="9">
        <f t="shared" si="21"/>
        <v>2494</v>
      </c>
      <c r="I42" s="9">
        <f t="shared" si="21"/>
        <v>761</v>
      </c>
      <c r="J42" s="9">
        <f t="shared" si="21"/>
        <v>757</v>
      </c>
      <c r="K42" s="9">
        <f t="shared" si="21"/>
        <v>1518</v>
      </c>
      <c r="L42" s="9">
        <f t="shared" si="21"/>
        <v>757</v>
      </c>
      <c r="M42" s="9">
        <f t="shared" si="21"/>
        <v>725</v>
      </c>
      <c r="N42" s="9">
        <f t="shared" si="21"/>
        <v>1482</v>
      </c>
      <c r="O42" s="9">
        <f t="shared" si="21"/>
        <v>723</v>
      </c>
      <c r="P42" s="9">
        <f t="shared" si="21"/>
        <v>688</v>
      </c>
      <c r="Q42" s="9">
        <f t="shared" si="21"/>
        <v>1411</v>
      </c>
      <c r="R42" s="9">
        <f t="shared" si="21"/>
        <v>747</v>
      </c>
      <c r="S42" s="9">
        <f t="shared" si="21"/>
        <v>673</v>
      </c>
      <c r="T42" s="9">
        <f t="shared" si="21"/>
        <v>1420</v>
      </c>
      <c r="U42" s="9">
        <f t="shared" si="21"/>
        <v>708</v>
      </c>
      <c r="V42" s="9">
        <f t="shared" si="21"/>
        <v>698</v>
      </c>
      <c r="W42" s="9">
        <f t="shared" si="21"/>
        <v>1406</v>
      </c>
      <c r="X42" s="9">
        <f t="shared" si="21"/>
        <v>468</v>
      </c>
      <c r="Y42" s="9">
        <f t="shared" si="21"/>
        <v>448</v>
      </c>
      <c r="Z42" s="9">
        <f t="shared" si="21"/>
        <v>916</v>
      </c>
      <c r="AA42" s="9">
        <f t="shared" si="21"/>
        <v>580</v>
      </c>
      <c r="AB42" s="9">
        <f t="shared" si="21"/>
        <v>552</v>
      </c>
      <c r="AC42" s="9">
        <f t="shared" si="21"/>
        <v>1132</v>
      </c>
      <c r="AD42" s="9">
        <f t="shared" si="21"/>
        <v>691</v>
      </c>
      <c r="AE42" s="9">
        <f t="shared" si="21"/>
        <v>661</v>
      </c>
      <c r="AF42" s="9">
        <f t="shared" si="21"/>
        <v>1352</v>
      </c>
      <c r="AG42" s="9">
        <f t="shared" si="21"/>
        <v>380</v>
      </c>
      <c r="AH42" s="9">
        <f t="shared" si="21"/>
        <v>364</v>
      </c>
      <c r="AI42" s="9">
        <f t="shared" si="21"/>
        <v>744</v>
      </c>
      <c r="AJ42" s="9">
        <f t="shared" si="21"/>
        <v>516</v>
      </c>
      <c r="AK42" s="9">
        <f t="shared" si="21"/>
        <v>485</v>
      </c>
      <c r="AL42" s="9">
        <f t="shared" si="21"/>
        <v>1001</v>
      </c>
    </row>
    <row r="43" spans="1:38">
      <c r="A43" s="5">
        <v>38</v>
      </c>
      <c r="B43" s="13" t="s">
        <v>53</v>
      </c>
      <c r="C43" s="7">
        <f t="shared" si="2"/>
        <v>2410</v>
      </c>
      <c r="D43" s="7">
        <f t="shared" si="2"/>
        <v>2274</v>
      </c>
      <c r="E43" s="11">
        <f t="shared" si="15"/>
        <v>4684</v>
      </c>
      <c r="F43" s="9">
        <v>413</v>
      </c>
      <c r="G43" s="9">
        <v>373</v>
      </c>
      <c r="H43" s="9">
        <f t="shared" si="3"/>
        <v>786</v>
      </c>
      <c r="I43" s="9">
        <v>240</v>
      </c>
      <c r="J43" s="9">
        <v>238</v>
      </c>
      <c r="K43" s="9">
        <f t="shared" si="4"/>
        <v>478</v>
      </c>
      <c r="L43" s="9">
        <v>239</v>
      </c>
      <c r="M43" s="9">
        <v>228</v>
      </c>
      <c r="N43" s="9">
        <f t="shared" si="5"/>
        <v>467</v>
      </c>
      <c r="O43" s="9">
        <v>228</v>
      </c>
      <c r="P43" s="9">
        <v>216</v>
      </c>
      <c r="Q43" s="9">
        <f t="shared" si="6"/>
        <v>444</v>
      </c>
      <c r="R43" s="9">
        <v>236</v>
      </c>
      <c r="S43" s="9">
        <v>211</v>
      </c>
      <c r="T43" s="9">
        <f t="shared" si="7"/>
        <v>447</v>
      </c>
      <c r="U43" s="9">
        <v>223</v>
      </c>
      <c r="V43" s="9">
        <v>219</v>
      </c>
      <c r="W43" s="9">
        <f t="shared" si="12"/>
        <v>442</v>
      </c>
      <c r="X43" s="9">
        <v>147</v>
      </c>
      <c r="Y43" s="9">
        <v>141</v>
      </c>
      <c r="Z43" s="9">
        <f t="shared" si="8"/>
        <v>288</v>
      </c>
      <c r="AA43" s="9">
        <v>183</v>
      </c>
      <c r="AB43" s="9">
        <v>173</v>
      </c>
      <c r="AC43" s="9">
        <f t="shared" si="9"/>
        <v>356</v>
      </c>
      <c r="AD43" s="9">
        <v>218</v>
      </c>
      <c r="AE43" s="9">
        <v>208</v>
      </c>
      <c r="AF43" s="9">
        <f t="shared" si="10"/>
        <v>426</v>
      </c>
      <c r="AG43" s="9">
        <v>120</v>
      </c>
      <c r="AH43" s="9">
        <v>114</v>
      </c>
      <c r="AI43" s="9">
        <f t="shared" si="13"/>
        <v>234</v>
      </c>
      <c r="AJ43" s="9">
        <v>163</v>
      </c>
      <c r="AK43" s="9">
        <v>153</v>
      </c>
      <c r="AL43" s="9">
        <f t="shared" si="14"/>
        <v>316</v>
      </c>
    </row>
    <row r="44" spans="1:38">
      <c r="A44" s="5">
        <v>39</v>
      </c>
      <c r="B44" s="13" t="s">
        <v>54</v>
      </c>
      <c r="C44" s="7">
        <f t="shared" si="2"/>
        <v>0</v>
      </c>
      <c r="D44" s="7">
        <f t="shared" si="2"/>
        <v>6095</v>
      </c>
      <c r="E44" s="11">
        <f t="shared" si="15"/>
        <v>6095</v>
      </c>
      <c r="F44" s="9">
        <v>0</v>
      </c>
      <c r="G44" s="9">
        <v>998</v>
      </c>
      <c r="H44" s="9">
        <f t="shared" si="3"/>
        <v>998</v>
      </c>
      <c r="I44" s="9">
        <v>0</v>
      </c>
      <c r="J44" s="9">
        <v>638</v>
      </c>
      <c r="K44" s="9">
        <f t="shared" si="4"/>
        <v>638</v>
      </c>
      <c r="L44" s="9">
        <v>0</v>
      </c>
      <c r="M44" s="9">
        <v>611</v>
      </c>
      <c r="N44" s="9">
        <f t="shared" si="5"/>
        <v>611</v>
      </c>
      <c r="O44" s="9">
        <v>0</v>
      </c>
      <c r="P44" s="9">
        <v>580</v>
      </c>
      <c r="Q44" s="9">
        <f t="shared" si="6"/>
        <v>580</v>
      </c>
      <c r="R44" s="9">
        <v>0</v>
      </c>
      <c r="S44" s="9">
        <v>567</v>
      </c>
      <c r="T44" s="9">
        <f t="shared" si="7"/>
        <v>567</v>
      </c>
      <c r="U44" s="9">
        <v>0</v>
      </c>
      <c r="V44" s="9">
        <v>587</v>
      </c>
      <c r="W44" s="9">
        <f t="shared" si="12"/>
        <v>587</v>
      </c>
      <c r="X44" s="9">
        <v>0</v>
      </c>
      <c r="Y44" s="9">
        <v>377</v>
      </c>
      <c r="Z44" s="9">
        <f t="shared" si="8"/>
        <v>377</v>
      </c>
      <c r="AA44" s="9">
        <v>0</v>
      </c>
      <c r="AB44" s="9">
        <v>465</v>
      </c>
      <c r="AC44" s="9">
        <f t="shared" si="9"/>
        <v>465</v>
      </c>
      <c r="AD44" s="9">
        <v>0</v>
      </c>
      <c r="AE44" s="9">
        <v>557</v>
      </c>
      <c r="AF44" s="9">
        <f t="shared" si="10"/>
        <v>557</v>
      </c>
      <c r="AG44" s="9">
        <v>0</v>
      </c>
      <c r="AH44" s="9">
        <v>306</v>
      </c>
      <c r="AI44" s="9">
        <f t="shared" si="13"/>
        <v>306</v>
      </c>
      <c r="AJ44" s="9">
        <v>0</v>
      </c>
      <c r="AK44" s="9">
        <v>409</v>
      </c>
      <c r="AL44" s="9">
        <f t="shared" si="14"/>
        <v>409</v>
      </c>
    </row>
    <row r="45" spans="1:38">
      <c r="A45" s="5">
        <v>40</v>
      </c>
      <c r="B45" s="13" t="s">
        <v>55</v>
      </c>
      <c r="C45" s="7">
        <f t="shared" si="2"/>
        <v>0</v>
      </c>
      <c r="D45" s="7">
        <f t="shared" si="2"/>
        <v>3424</v>
      </c>
      <c r="E45" s="11">
        <f t="shared" si="15"/>
        <v>3424</v>
      </c>
      <c r="F45" s="9">
        <v>0</v>
      </c>
      <c r="G45" s="9">
        <v>561</v>
      </c>
      <c r="H45" s="9">
        <f t="shared" si="3"/>
        <v>561</v>
      </c>
      <c r="I45" s="9">
        <v>0</v>
      </c>
      <c r="J45" s="9">
        <v>358</v>
      </c>
      <c r="K45" s="9">
        <f t="shared" si="4"/>
        <v>358</v>
      </c>
      <c r="L45" s="9">
        <v>0</v>
      </c>
      <c r="M45" s="9">
        <v>343</v>
      </c>
      <c r="N45" s="9">
        <f t="shared" si="5"/>
        <v>343</v>
      </c>
      <c r="O45" s="9">
        <v>0</v>
      </c>
      <c r="P45" s="9">
        <v>326</v>
      </c>
      <c r="Q45" s="9">
        <f t="shared" si="6"/>
        <v>326</v>
      </c>
      <c r="R45" s="9">
        <v>0</v>
      </c>
      <c r="S45" s="9">
        <v>318</v>
      </c>
      <c r="T45" s="9">
        <f t="shared" si="7"/>
        <v>318</v>
      </c>
      <c r="U45" s="9">
        <v>0</v>
      </c>
      <c r="V45" s="9">
        <v>330</v>
      </c>
      <c r="W45" s="9">
        <f t="shared" si="12"/>
        <v>330</v>
      </c>
      <c r="X45" s="9">
        <v>0</v>
      </c>
      <c r="Y45" s="9">
        <v>212</v>
      </c>
      <c r="Z45" s="9">
        <f t="shared" si="8"/>
        <v>212</v>
      </c>
      <c r="AA45" s="9">
        <v>0</v>
      </c>
      <c r="AB45" s="9">
        <v>261</v>
      </c>
      <c r="AC45" s="9">
        <f t="shared" si="9"/>
        <v>261</v>
      </c>
      <c r="AD45" s="9">
        <v>0</v>
      </c>
      <c r="AE45" s="9">
        <v>313</v>
      </c>
      <c r="AF45" s="9">
        <f t="shared" si="10"/>
        <v>313</v>
      </c>
      <c r="AG45" s="9">
        <v>0</v>
      </c>
      <c r="AH45" s="9">
        <v>172</v>
      </c>
      <c r="AI45" s="9">
        <f t="shared" si="13"/>
        <v>172</v>
      </c>
      <c r="AJ45" s="9">
        <v>0</v>
      </c>
      <c r="AK45" s="9">
        <v>230</v>
      </c>
      <c r="AL45" s="9">
        <f t="shared" si="14"/>
        <v>230</v>
      </c>
    </row>
    <row r="46" spans="1:38">
      <c r="A46" s="5">
        <v>41</v>
      </c>
      <c r="B46" s="13" t="s">
        <v>56</v>
      </c>
      <c r="C46" s="7">
        <f t="shared" si="2"/>
        <v>0</v>
      </c>
      <c r="D46" s="7">
        <f t="shared" si="2"/>
        <v>5089</v>
      </c>
      <c r="E46" s="11">
        <f t="shared" si="15"/>
        <v>5089</v>
      </c>
      <c r="F46" s="9">
        <v>0</v>
      </c>
      <c r="G46" s="9">
        <v>834</v>
      </c>
      <c r="H46" s="9">
        <f t="shared" si="3"/>
        <v>834</v>
      </c>
      <c r="I46" s="9">
        <v>0</v>
      </c>
      <c r="J46" s="9">
        <v>533</v>
      </c>
      <c r="K46" s="9">
        <f t="shared" si="4"/>
        <v>533</v>
      </c>
      <c r="L46" s="9">
        <v>0</v>
      </c>
      <c r="M46" s="9">
        <v>510</v>
      </c>
      <c r="N46" s="9">
        <f t="shared" si="5"/>
        <v>510</v>
      </c>
      <c r="O46" s="9">
        <v>0</v>
      </c>
      <c r="P46" s="9">
        <v>484</v>
      </c>
      <c r="Q46" s="9">
        <f t="shared" si="6"/>
        <v>484</v>
      </c>
      <c r="R46" s="9">
        <v>0</v>
      </c>
      <c r="S46" s="9">
        <v>473</v>
      </c>
      <c r="T46" s="9">
        <f t="shared" si="7"/>
        <v>473</v>
      </c>
      <c r="U46" s="9">
        <v>0</v>
      </c>
      <c r="V46" s="9">
        <v>490</v>
      </c>
      <c r="W46" s="9">
        <f t="shared" si="12"/>
        <v>490</v>
      </c>
      <c r="X46" s="9">
        <v>0</v>
      </c>
      <c r="Y46" s="9">
        <v>315</v>
      </c>
      <c r="Z46" s="9">
        <f t="shared" si="8"/>
        <v>315</v>
      </c>
      <c r="AA46" s="9">
        <v>0</v>
      </c>
      <c r="AB46" s="9">
        <v>388</v>
      </c>
      <c r="AC46" s="9">
        <f t="shared" si="9"/>
        <v>388</v>
      </c>
      <c r="AD46" s="9">
        <v>0</v>
      </c>
      <c r="AE46" s="9">
        <v>465</v>
      </c>
      <c r="AF46" s="9">
        <f t="shared" si="10"/>
        <v>465</v>
      </c>
      <c r="AG46" s="9">
        <v>0</v>
      </c>
      <c r="AH46" s="9">
        <v>256</v>
      </c>
      <c r="AI46" s="9">
        <f t="shared" si="13"/>
        <v>256</v>
      </c>
      <c r="AJ46" s="9">
        <v>0</v>
      </c>
      <c r="AK46" s="9">
        <v>341</v>
      </c>
      <c r="AL46" s="9">
        <f t="shared" si="14"/>
        <v>341</v>
      </c>
    </row>
    <row r="47" spans="1:38">
      <c r="A47" s="5">
        <v>42</v>
      </c>
      <c r="B47" s="13" t="s">
        <v>57</v>
      </c>
      <c r="C47" s="7">
        <f t="shared" si="2"/>
        <v>0</v>
      </c>
      <c r="D47" s="7">
        <f t="shared" si="2"/>
        <v>0</v>
      </c>
      <c r="E47" s="12">
        <f>H47+K47+N47+Q47+T47+W47+Z47+AC47+AF47+AI47+AL47</f>
        <v>4311</v>
      </c>
      <c r="F47" s="9">
        <v>0</v>
      </c>
      <c r="G47" s="9">
        <v>0</v>
      </c>
      <c r="H47" s="9">
        <v>723</v>
      </c>
      <c r="I47" s="9">
        <v>0</v>
      </c>
      <c r="J47" s="9">
        <v>0</v>
      </c>
      <c r="K47" s="9">
        <v>440</v>
      </c>
      <c r="L47" s="9">
        <v>0</v>
      </c>
      <c r="M47" s="9">
        <v>0</v>
      </c>
      <c r="N47" s="9">
        <v>429</v>
      </c>
      <c r="O47" s="9">
        <v>0</v>
      </c>
      <c r="P47" s="9">
        <v>0</v>
      </c>
      <c r="Q47" s="9">
        <v>409</v>
      </c>
      <c r="R47" s="9">
        <v>0</v>
      </c>
      <c r="S47" s="9">
        <v>0</v>
      </c>
      <c r="T47" s="9">
        <v>412</v>
      </c>
      <c r="U47" s="9">
        <v>0</v>
      </c>
      <c r="V47" s="9">
        <v>0</v>
      </c>
      <c r="W47" s="9">
        <v>407</v>
      </c>
      <c r="X47" s="9">
        <v>0</v>
      </c>
      <c r="Y47" s="9">
        <v>0</v>
      </c>
      <c r="Z47" s="9">
        <v>265</v>
      </c>
      <c r="AA47" s="9">
        <v>0</v>
      </c>
      <c r="AB47" s="9">
        <v>0</v>
      </c>
      <c r="AC47" s="9">
        <v>328</v>
      </c>
      <c r="AD47" s="9">
        <v>0</v>
      </c>
      <c r="AE47" s="9">
        <v>0</v>
      </c>
      <c r="AF47" s="9">
        <v>392</v>
      </c>
      <c r="AG47" s="9">
        <v>0</v>
      </c>
      <c r="AH47" s="9">
        <v>0</v>
      </c>
      <c r="AI47" s="9">
        <v>216</v>
      </c>
      <c r="AJ47" s="9">
        <v>0</v>
      </c>
      <c r="AK47" s="9">
        <v>0</v>
      </c>
      <c r="AL47" s="9">
        <v>290</v>
      </c>
    </row>
    <row r="48" spans="1:38">
      <c r="A48" s="5">
        <v>43</v>
      </c>
      <c r="B48" s="6" t="s">
        <v>58</v>
      </c>
      <c r="C48" s="7">
        <f t="shared" si="2"/>
        <v>1977</v>
      </c>
      <c r="D48" s="7">
        <f t="shared" si="2"/>
        <v>1890</v>
      </c>
      <c r="E48" s="11">
        <f t="shared" si="15"/>
        <v>3867</v>
      </c>
      <c r="F48" s="9">
        <v>339</v>
      </c>
      <c r="G48" s="9">
        <v>309</v>
      </c>
      <c r="H48" s="9">
        <f t="shared" si="3"/>
        <v>648</v>
      </c>
      <c r="I48" s="9">
        <v>197</v>
      </c>
      <c r="J48" s="9">
        <v>198</v>
      </c>
      <c r="K48" s="9">
        <f t="shared" ref="K48:K50" si="22">SUM(I48:J48)</f>
        <v>395</v>
      </c>
      <c r="L48" s="9">
        <v>196</v>
      </c>
      <c r="M48" s="9">
        <v>189</v>
      </c>
      <c r="N48" s="9">
        <f t="shared" ref="N48:N50" si="23">SUM(L48:M48)</f>
        <v>385</v>
      </c>
      <c r="O48" s="9">
        <v>187</v>
      </c>
      <c r="P48" s="9">
        <v>180</v>
      </c>
      <c r="Q48" s="9">
        <f t="shared" ref="Q48:Q50" si="24">SUM(O48:P48)</f>
        <v>367</v>
      </c>
      <c r="R48" s="9">
        <v>193</v>
      </c>
      <c r="S48" s="9">
        <v>176</v>
      </c>
      <c r="T48" s="9">
        <f t="shared" ref="T48:T50" si="25">SUM(R48:S48)</f>
        <v>369</v>
      </c>
      <c r="U48" s="9">
        <v>183</v>
      </c>
      <c r="V48" s="9">
        <v>182</v>
      </c>
      <c r="W48" s="9">
        <f t="shared" ref="W48:W50" si="26">SUM(U48:V48)</f>
        <v>365</v>
      </c>
      <c r="X48" s="9">
        <v>121</v>
      </c>
      <c r="Y48" s="9">
        <v>117</v>
      </c>
      <c r="Z48" s="9">
        <f t="shared" ref="Z48:Z50" si="27">SUM(X48:Y48)</f>
        <v>238</v>
      </c>
      <c r="AA48" s="9">
        <v>150</v>
      </c>
      <c r="AB48" s="9">
        <v>144</v>
      </c>
      <c r="AC48" s="9">
        <f t="shared" ref="AC48:AC50" si="28">SUM(AA48:AB48)</f>
        <v>294</v>
      </c>
      <c r="AD48" s="9">
        <v>179</v>
      </c>
      <c r="AE48" s="9">
        <v>173</v>
      </c>
      <c r="AF48" s="9">
        <f t="shared" ref="AF48:AF50" si="29">SUM(AD48:AE48)</f>
        <v>352</v>
      </c>
      <c r="AG48" s="9">
        <v>98</v>
      </c>
      <c r="AH48" s="9">
        <v>95</v>
      </c>
      <c r="AI48" s="9">
        <f t="shared" ref="AI48:AI50" si="30">SUM(AG48:AH48)</f>
        <v>193</v>
      </c>
      <c r="AJ48" s="9">
        <v>134</v>
      </c>
      <c r="AK48" s="9">
        <v>127</v>
      </c>
      <c r="AL48" s="9">
        <f t="shared" ref="AL48:AL50" si="31">SUM(AJ48:AK48)</f>
        <v>261</v>
      </c>
    </row>
    <row r="49" spans="1:38">
      <c r="A49" s="5">
        <v>44</v>
      </c>
      <c r="B49" s="6" t="s">
        <v>59</v>
      </c>
      <c r="C49" s="7">
        <f t="shared" si="2"/>
        <v>1050</v>
      </c>
      <c r="D49" s="7">
        <f t="shared" si="2"/>
        <v>1036</v>
      </c>
      <c r="E49" s="11">
        <f t="shared" si="15"/>
        <v>2086</v>
      </c>
      <c r="F49" s="9">
        <v>180</v>
      </c>
      <c r="G49" s="9">
        <v>170</v>
      </c>
      <c r="H49" s="9">
        <f t="shared" si="3"/>
        <v>350</v>
      </c>
      <c r="I49" s="9">
        <v>105</v>
      </c>
      <c r="J49" s="9">
        <v>108</v>
      </c>
      <c r="K49" s="9">
        <f t="shared" si="22"/>
        <v>213</v>
      </c>
      <c r="L49" s="9">
        <v>104</v>
      </c>
      <c r="M49" s="9">
        <v>104</v>
      </c>
      <c r="N49" s="9">
        <f t="shared" si="23"/>
        <v>208</v>
      </c>
      <c r="O49" s="9">
        <v>99</v>
      </c>
      <c r="P49" s="9">
        <v>99</v>
      </c>
      <c r="Q49" s="9">
        <f t="shared" si="24"/>
        <v>198</v>
      </c>
      <c r="R49" s="9">
        <v>103</v>
      </c>
      <c r="S49" s="9">
        <v>96</v>
      </c>
      <c r="T49" s="9">
        <f t="shared" si="25"/>
        <v>199</v>
      </c>
      <c r="U49" s="9">
        <v>97</v>
      </c>
      <c r="V49" s="9">
        <v>100</v>
      </c>
      <c r="W49" s="9">
        <f t="shared" si="26"/>
        <v>197</v>
      </c>
      <c r="X49" s="9">
        <v>64</v>
      </c>
      <c r="Y49" s="9">
        <v>64</v>
      </c>
      <c r="Z49" s="9">
        <f t="shared" si="27"/>
        <v>128</v>
      </c>
      <c r="AA49" s="9">
        <v>80</v>
      </c>
      <c r="AB49" s="9">
        <v>79</v>
      </c>
      <c r="AC49" s="9">
        <f t="shared" si="28"/>
        <v>159</v>
      </c>
      <c r="AD49" s="9">
        <v>95</v>
      </c>
      <c r="AE49" s="9">
        <v>95</v>
      </c>
      <c r="AF49" s="9">
        <f t="shared" si="29"/>
        <v>190</v>
      </c>
      <c r="AG49" s="9">
        <v>52</v>
      </c>
      <c r="AH49" s="9">
        <v>52</v>
      </c>
      <c r="AI49" s="9">
        <f t="shared" si="30"/>
        <v>104</v>
      </c>
      <c r="AJ49" s="9">
        <v>71</v>
      </c>
      <c r="AK49" s="9">
        <v>69</v>
      </c>
      <c r="AL49" s="9">
        <f t="shared" si="31"/>
        <v>140</v>
      </c>
    </row>
    <row r="50" spans="1:38">
      <c r="A50" s="5">
        <v>45</v>
      </c>
      <c r="B50" s="6" t="s">
        <v>60</v>
      </c>
      <c r="C50" s="7">
        <f t="shared" si="2"/>
        <v>364</v>
      </c>
      <c r="D50" s="7">
        <f t="shared" si="2"/>
        <v>372</v>
      </c>
      <c r="E50" s="11">
        <f t="shared" si="15"/>
        <v>736</v>
      </c>
      <c r="F50" s="9">
        <v>62</v>
      </c>
      <c r="G50" s="9">
        <v>61</v>
      </c>
      <c r="H50" s="9">
        <f t="shared" si="3"/>
        <v>123</v>
      </c>
      <c r="I50" s="9">
        <v>36</v>
      </c>
      <c r="J50" s="9">
        <v>39</v>
      </c>
      <c r="K50" s="9">
        <f t="shared" si="22"/>
        <v>75</v>
      </c>
      <c r="L50" s="9">
        <v>36</v>
      </c>
      <c r="M50" s="9">
        <v>37</v>
      </c>
      <c r="N50" s="9">
        <f t="shared" si="23"/>
        <v>73</v>
      </c>
      <c r="O50" s="9">
        <v>34</v>
      </c>
      <c r="P50" s="9">
        <v>35</v>
      </c>
      <c r="Q50" s="9">
        <f t="shared" si="24"/>
        <v>69</v>
      </c>
      <c r="R50" s="9">
        <v>36</v>
      </c>
      <c r="S50" s="9">
        <v>35</v>
      </c>
      <c r="T50" s="9">
        <f t="shared" si="25"/>
        <v>71</v>
      </c>
      <c r="U50" s="9">
        <v>34</v>
      </c>
      <c r="V50" s="9">
        <v>36</v>
      </c>
      <c r="W50" s="9">
        <f t="shared" si="26"/>
        <v>70</v>
      </c>
      <c r="X50" s="9">
        <v>22</v>
      </c>
      <c r="Y50" s="9">
        <v>23</v>
      </c>
      <c r="Z50" s="9">
        <f t="shared" si="27"/>
        <v>45</v>
      </c>
      <c r="AA50" s="9">
        <v>28</v>
      </c>
      <c r="AB50" s="9">
        <v>28</v>
      </c>
      <c r="AC50" s="9">
        <f t="shared" si="28"/>
        <v>56</v>
      </c>
      <c r="AD50" s="9">
        <v>33</v>
      </c>
      <c r="AE50" s="9">
        <v>34</v>
      </c>
      <c r="AF50" s="9">
        <f t="shared" si="29"/>
        <v>67</v>
      </c>
      <c r="AG50" s="9">
        <v>18</v>
      </c>
      <c r="AH50" s="9">
        <v>19</v>
      </c>
      <c r="AI50" s="9">
        <f t="shared" si="30"/>
        <v>37</v>
      </c>
      <c r="AJ50" s="9">
        <v>25</v>
      </c>
      <c r="AK50" s="9">
        <v>25</v>
      </c>
      <c r="AL50" s="9">
        <f t="shared" si="31"/>
        <v>50</v>
      </c>
    </row>
    <row r="51" spans="1:38">
      <c r="A51" s="5">
        <v>46</v>
      </c>
      <c r="B51" s="14" t="s">
        <v>61</v>
      </c>
      <c r="C51" s="7">
        <f t="shared" si="2"/>
        <v>11872</v>
      </c>
      <c r="D51" s="7">
        <f t="shared" si="2"/>
        <v>11295</v>
      </c>
      <c r="E51" s="11">
        <f>SUM(C51:D51)</f>
        <v>23167</v>
      </c>
      <c r="F51" s="9">
        <f t="shared" ref="F51:AL51" si="32">F49+F37+F23+F16+F14</f>
        <v>2035</v>
      </c>
      <c r="G51" s="9">
        <f t="shared" si="32"/>
        <v>1849</v>
      </c>
      <c r="H51" s="9">
        <f t="shared" si="32"/>
        <v>3884</v>
      </c>
      <c r="I51" s="9">
        <f t="shared" si="32"/>
        <v>1184</v>
      </c>
      <c r="J51" s="9">
        <f t="shared" si="32"/>
        <v>1181</v>
      </c>
      <c r="K51" s="9">
        <f t="shared" si="32"/>
        <v>2365</v>
      </c>
      <c r="L51" s="9">
        <f t="shared" si="32"/>
        <v>1175</v>
      </c>
      <c r="M51" s="9">
        <f t="shared" si="32"/>
        <v>1132</v>
      </c>
      <c r="N51" s="9">
        <f t="shared" si="32"/>
        <v>2307</v>
      </c>
      <c r="O51" s="9">
        <f t="shared" si="32"/>
        <v>1121</v>
      </c>
      <c r="P51" s="9">
        <f t="shared" si="32"/>
        <v>1075</v>
      </c>
      <c r="Q51" s="9">
        <f t="shared" si="32"/>
        <v>2196</v>
      </c>
      <c r="R51" s="9">
        <f t="shared" si="32"/>
        <v>1163</v>
      </c>
      <c r="S51" s="9">
        <f t="shared" si="32"/>
        <v>1050</v>
      </c>
      <c r="T51" s="9">
        <f t="shared" si="32"/>
        <v>2213</v>
      </c>
      <c r="U51" s="9">
        <f t="shared" si="32"/>
        <v>1100</v>
      </c>
      <c r="V51" s="9">
        <f t="shared" si="32"/>
        <v>1090</v>
      </c>
      <c r="W51" s="9">
        <f t="shared" si="32"/>
        <v>2190</v>
      </c>
      <c r="X51" s="9">
        <f t="shared" si="32"/>
        <v>726</v>
      </c>
      <c r="Y51" s="9">
        <f t="shared" si="32"/>
        <v>698</v>
      </c>
      <c r="Z51" s="9">
        <f t="shared" si="32"/>
        <v>1424</v>
      </c>
      <c r="AA51" s="9">
        <f t="shared" si="32"/>
        <v>901</v>
      </c>
      <c r="AB51" s="9">
        <f t="shared" si="32"/>
        <v>862</v>
      </c>
      <c r="AC51" s="9">
        <f t="shared" si="32"/>
        <v>1763</v>
      </c>
      <c r="AD51" s="9">
        <f t="shared" si="32"/>
        <v>1074</v>
      </c>
      <c r="AE51" s="9">
        <f t="shared" si="32"/>
        <v>1032</v>
      </c>
      <c r="AF51" s="9">
        <f t="shared" si="32"/>
        <v>2106</v>
      </c>
      <c r="AG51" s="9">
        <f t="shared" si="32"/>
        <v>590</v>
      </c>
      <c r="AH51" s="9">
        <f t="shared" si="32"/>
        <v>568</v>
      </c>
      <c r="AI51" s="9">
        <f t="shared" si="32"/>
        <v>1158</v>
      </c>
      <c r="AJ51" s="9">
        <f t="shared" si="32"/>
        <v>803</v>
      </c>
      <c r="AK51" s="9">
        <f t="shared" si="32"/>
        <v>758</v>
      </c>
      <c r="AL51" s="9">
        <f t="shared" si="32"/>
        <v>1561</v>
      </c>
    </row>
  </sheetData>
  <mergeCells count="14">
    <mergeCell ref="AG4:AI4"/>
    <mergeCell ref="AJ4:AL4"/>
    <mergeCell ref="O4:Q4"/>
    <mergeCell ref="R4:T4"/>
    <mergeCell ref="U4:W4"/>
    <mergeCell ref="X4:Z4"/>
    <mergeCell ref="AA4:AC4"/>
    <mergeCell ref="AD4:AF4"/>
    <mergeCell ref="L4:N4"/>
    <mergeCell ref="A4:A5"/>
    <mergeCell ref="B4:B5"/>
    <mergeCell ref="C4:E4"/>
    <mergeCell ref="F4:H4"/>
    <mergeCell ref="I4:K4"/>
  </mergeCells>
  <phoneticPr fontId="1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topLeftCell="A13" zoomScale="70" zoomScaleNormal="70" workbookViewId="0">
      <selection activeCell="E51" sqref="E51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0.8984375" style="2" bestFit="1" customWidth="1"/>
    <col min="4" max="4" width="13.0976562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6.8984375" style="2" bestFit="1" customWidth="1"/>
    <col min="27" max="27" width="10.3984375" style="2" bestFit="1" customWidth="1"/>
    <col min="28" max="28" width="13.19921875" style="2" bestFit="1" customWidth="1"/>
    <col min="29" max="29" width="8.09765625" style="2" bestFit="1" customWidth="1"/>
    <col min="30" max="30" width="10.3984375" style="2" bestFit="1" customWidth="1"/>
    <col min="31" max="31" width="13.19921875" style="2" bestFit="1" customWidth="1"/>
    <col min="32" max="32" width="6.8984375" style="2" bestFit="1" customWidth="1"/>
    <col min="33" max="33" width="10.3984375" style="2" bestFit="1" customWidth="1"/>
    <col min="34" max="34" width="13.19921875" style="2" bestFit="1" customWidth="1"/>
    <col min="35" max="35" width="6.8984375" style="2" bestFit="1" customWidth="1"/>
    <col min="36" max="16384" width="8" style="2"/>
  </cols>
  <sheetData>
    <row r="1" spans="1:35">
      <c r="A1" s="22" t="s">
        <v>214</v>
      </c>
    </row>
    <row r="2" spans="1:35">
      <c r="A2" s="22" t="s">
        <v>204</v>
      </c>
    </row>
    <row r="4" spans="1:35">
      <c r="A4" s="26" t="s">
        <v>0</v>
      </c>
      <c r="B4" s="26" t="s">
        <v>1</v>
      </c>
      <c r="C4" s="28" t="s">
        <v>2</v>
      </c>
      <c r="D4" s="29"/>
      <c r="E4" s="29"/>
      <c r="F4" s="25" t="s">
        <v>3</v>
      </c>
      <c r="G4" s="25"/>
      <c r="H4" s="25"/>
      <c r="I4" s="25" t="s">
        <v>4</v>
      </c>
      <c r="J4" s="25"/>
      <c r="K4" s="25"/>
      <c r="L4" s="25" t="s">
        <v>5</v>
      </c>
      <c r="M4" s="25"/>
      <c r="N4" s="25"/>
      <c r="O4" s="25" t="s">
        <v>6</v>
      </c>
      <c r="P4" s="25"/>
      <c r="Q4" s="25"/>
      <c r="R4" s="25" t="s">
        <v>7</v>
      </c>
      <c r="S4" s="25"/>
      <c r="T4" s="25"/>
      <c r="U4" s="25" t="s">
        <v>8</v>
      </c>
      <c r="V4" s="25"/>
      <c r="W4" s="25"/>
      <c r="X4" s="25" t="s">
        <v>9</v>
      </c>
      <c r="Y4" s="25"/>
      <c r="Z4" s="25"/>
      <c r="AA4" s="25" t="s">
        <v>10</v>
      </c>
      <c r="AB4" s="25"/>
      <c r="AC4" s="25"/>
      <c r="AD4" s="25" t="s">
        <v>11</v>
      </c>
      <c r="AE4" s="25"/>
      <c r="AF4" s="25"/>
      <c r="AG4" s="25" t="s">
        <v>12</v>
      </c>
      <c r="AH4" s="25"/>
      <c r="AI4" s="25"/>
    </row>
    <row r="5" spans="1:35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  <c r="AA5" s="1" t="s">
        <v>13</v>
      </c>
      <c r="AB5" s="1" t="s">
        <v>14</v>
      </c>
      <c r="AC5" s="1" t="s">
        <v>15</v>
      </c>
      <c r="AD5" s="1" t="s">
        <v>13</v>
      </c>
      <c r="AE5" s="1" t="s">
        <v>14</v>
      </c>
      <c r="AF5" s="1" t="s">
        <v>15</v>
      </c>
      <c r="AG5" s="1" t="s">
        <v>13</v>
      </c>
      <c r="AH5" s="1" t="s">
        <v>14</v>
      </c>
      <c r="AI5" s="1" t="s">
        <v>15</v>
      </c>
    </row>
    <row r="6" spans="1:35">
      <c r="A6" s="5">
        <v>1</v>
      </c>
      <c r="B6" s="6" t="s">
        <v>16</v>
      </c>
      <c r="C6" s="7">
        <f>F6+I6+L6+O6+R6+U6+X6+AA6+AD6+AG6</f>
        <v>0</v>
      </c>
      <c r="D6" s="7">
        <f>G6+J6+M6+P6+S6+V6+Y6+AB6+AE6+AH6</f>
        <v>249</v>
      </c>
      <c r="E6" s="8">
        <f>SUM(C6:D6)</f>
        <v>249</v>
      </c>
      <c r="F6" s="9">
        <v>0</v>
      </c>
      <c r="G6" s="9">
        <v>30</v>
      </c>
      <c r="H6" s="9">
        <f>SUM(F6:G6)</f>
        <v>30</v>
      </c>
      <c r="I6" s="9">
        <v>0</v>
      </c>
      <c r="J6" s="9">
        <v>39</v>
      </c>
      <c r="K6" s="9">
        <f>SUM(I6:J6)</f>
        <v>39</v>
      </c>
      <c r="L6" s="9">
        <v>0</v>
      </c>
      <c r="M6" s="9">
        <v>32</v>
      </c>
      <c r="N6" s="9">
        <f>SUM(L6:M6)</f>
        <v>32</v>
      </c>
      <c r="O6" s="9">
        <v>0</v>
      </c>
      <c r="P6" s="9">
        <v>29</v>
      </c>
      <c r="Q6" s="9">
        <f>SUM(O6:P6)</f>
        <v>29</v>
      </c>
      <c r="R6" s="9">
        <v>0</v>
      </c>
      <c r="S6" s="9">
        <v>14</v>
      </c>
      <c r="T6" s="9">
        <f>SUM(R6:S6)</f>
        <v>14</v>
      </c>
      <c r="U6" s="9">
        <v>0</v>
      </c>
      <c r="V6" s="9">
        <v>37</v>
      </c>
      <c r="W6" s="9">
        <f t="shared" ref="W6:W7" si="0">SUM(U6:V6)</f>
        <v>37</v>
      </c>
      <c r="X6" s="9">
        <v>0</v>
      </c>
      <c r="Y6" s="9">
        <v>14</v>
      </c>
      <c r="Z6" s="9">
        <f>SUM(X6:Y6)</f>
        <v>14</v>
      </c>
      <c r="AA6" s="9">
        <v>0</v>
      </c>
      <c r="AB6" s="9">
        <v>26</v>
      </c>
      <c r="AC6" s="9">
        <f>SUM(AA6:AB6)</f>
        <v>26</v>
      </c>
      <c r="AD6" s="9">
        <v>0</v>
      </c>
      <c r="AE6" s="9">
        <v>11</v>
      </c>
      <c r="AF6" s="9">
        <f>SUM(AD6:AE6)</f>
        <v>11</v>
      </c>
      <c r="AG6" s="9">
        <v>0</v>
      </c>
      <c r="AH6" s="9">
        <v>17</v>
      </c>
      <c r="AI6" s="9">
        <f>SUM(AG6:AH6)</f>
        <v>17</v>
      </c>
    </row>
    <row r="7" spans="1:35">
      <c r="A7" s="5">
        <v>2</v>
      </c>
      <c r="B7" s="10" t="s">
        <v>17</v>
      </c>
      <c r="C7" s="7">
        <f t="shared" ref="C7:E51" si="1">F7+I7+L7+O7+R7+U7+X7+AA7+AD7+AG7</f>
        <v>0</v>
      </c>
      <c r="D7" s="7">
        <f t="shared" si="1"/>
        <v>246</v>
      </c>
      <c r="E7" s="11">
        <f>SUM(C7:D7)</f>
        <v>246</v>
      </c>
      <c r="F7" s="9">
        <v>0</v>
      </c>
      <c r="G7" s="9">
        <v>30</v>
      </c>
      <c r="H7" s="9">
        <f t="shared" ref="H7:H50" si="2">SUM(F7:G7)</f>
        <v>30</v>
      </c>
      <c r="I7" s="9">
        <v>0</v>
      </c>
      <c r="J7" s="9">
        <v>38</v>
      </c>
      <c r="K7" s="9">
        <f t="shared" ref="K7:K46" si="3">SUM(I7:J7)</f>
        <v>38</v>
      </c>
      <c r="L7" s="9">
        <v>0</v>
      </c>
      <c r="M7" s="9">
        <v>32</v>
      </c>
      <c r="N7" s="9">
        <f t="shared" ref="N7:N46" si="4">SUM(L7:M7)</f>
        <v>32</v>
      </c>
      <c r="O7" s="9">
        <v>0</v>
      </c>
      <c r="P7" s="9">
        <v>28</v>
      </c>
      <c r="Q7" s="9">
        <f t="shared" ref="Q7:Q46" si="5">SUM(O7:P7)</f>
        <v>28</v>
      </c>
      <c r="R7" s="9">
        <v>0</v>
      </c>
      <c r="S7" s="9">
        <v>14</v>
      </c>
      <c r="T7" s="9">
        <f t="shared" ref="T7:T46" si="6">SUM(R7:S7)</f>
        <v>14</v>
      </c>
      <c r="U7" s="9">
        <v>0</v>
      </c>
      <c r="V7" s="9">
        <v>37</v>
      </c>
      <c r="W7" s="9">
        <f t="shared" si="0"/>
        <v>37</v>
      </c>
      <c r="X7" s="9">
        <v>0</v>
      </c>
      <c r="Y7" s="9">
        <v>13</v>
      </c>
      <c r="Z7" s="9">
        <f t="shared" ref="Z7:Z46" si="7">SUM(X7:Y7)</f>
        <v>13</v>
      </c>
      <c r="AA7" s="9">
        <v>0</v>
      </c>
      <c r="AB7" s="9">
        <v>26</v>
      </c>
      <c r="AC7" s="9">
        <f t="shared" ref="AC7:AC46" si="8">SUM(AA7:AB7)</f>
        <v>26</v>
      </c>
      <c r="AD7" s="9">
        <v>0</v>
      </c>
      <c r="AE7" s="9">
        <v>11</v>
      </c>
      <c r="AF7" s="9">
        <f t="shared" ref="AF7:AF46" si="9">SUM(AD7:AE7)</f>
        <v>11</v>
      </c>
      <c r="AG7" s="9">
        <v>0</v>
      </c>
      <c r="AH7" s="9">
        <v>17</v>
      </c>
      <c r="AI7" s="9">
        <f t="shared" ref="AI7:AI46" si="10">SUM(AG7:AH7)</f>
        <v>17</v>
      </c>
    </row>
    <row r="8" spans="1:35">
      <c r="A8" s="5">
        <v>3</v>
      </c>
      <c r="B8" s="6" t="s">
        <v>18</v>
      </c>
      <c r="C8" s="7">
        <f t="shared" si="1"/>
        <v>0</v>
      </c>
      <c r="D8" s="7">
        <f t="shared" si="1"/>
        <v>0</v>
      </c>
      <c r="E8" s="12">
        <f t="shared" si="1"/>
        <v>240</v>
      </c>
      <c r="F8" s="9">
        <v>0</v>
      </c>
      <c r="G8" s="9">
        <v>0</v>
      </c>
      <c r="H8" s="9">
        <v>29</v>
      </c>
      <c r="I8" s="9">
        <v>0</v>
      </c>
      <c r="J8" s="9">
        <v>0</v>
      </c>
      <c r="K8" s="9">
        <v>37</v>
      </c>
      <c r="L8" s="9">
        <v>0</v>
      </c>
      <c r="M8" s="9">
        <v>0</v>
      </c>
      <c r="N8" s="9">
        <v>30</v>
      </c>
      <c r="O8" s="9">
        <v>0</v>
      </c>
      <c r="P8" s="9">
        <v>0</v>
      </c>
      <c r="Q8" s="9">
        <v>28</v>
      </c>
      <c r="R8" s="9">
        <v>0</v>
      </c>
      <c r="S8" s="9">
        <v>0</v>
      </c>
      <c r="T8" s="9">
        <v>14</v>
      </c>
      <c r="U8" s="9">
        <v>0</v>
      </c>
      <c r="V8" s="9">
        <v>0</v>
      </c>
      <c r="W8" s="9">
        <v>37</v>
      </c>
      <c r="X8" s="9">
        <v>0</v>
      </c>
      <c r="Y8" s="9">
        <v>0</v>
      </c>
      <c r="Z8" s="9">
        <v>13</v>
      </c>
      <c r="AA8" s="9">
        <v>0</v>
      </c>
      <c r="AB8" s="9">
        <v>0</v>
      </c>
      <c r="AC8" s="9">
        <v>25</v>
      </c>
      <c r="AD8" s="9">
        <v>0</v>
      </c>
      <c r="AE8" s="9">
        <v>0</v>
      </c>
      <c r="AF8" s="9">
        <v>10</v>
      </c>
      <c r="AG8" s="9">
        <v>0</v>
      </c>
      <c r="AH8" s="9">
        <v>0</v>
      </c>
      <c r="AI8" s="9">
        <v>17</v>
      </c>
    </row>
    <row r="9" spans="1:35">
      <c r="A9" s="5">
        <v>4</v>
      </c>
      <c r="B9" s="6" t="s">
        <v>19</v>
      </c>
      <c r="C9" s="7">
        <f t="shared" si="1"/>
        <v>116</v>
      </c>
      <c r="D9" s="7">
        <f t="shared" si="1"/>
        <v>114</v>
      </c>
      <c r="E9" s="11">
        <f>SUM(C9:D9)</f>
        <v>230</v>
      </c>
      <c r="F9" s="9">
        <v>14</v>
      </c>
      <c r="G9" s="9">
        <v>14</v>
      </c>
      <c r="H9" s="9">
        <f t="shared" si="2"/>
        <v>28</v>
      </c>
      <c r="I9" s="9">
        <v>18</v>
      </c>
      <c r="J9" s="9">
        <v>18</v>
      </c>
      <c r="K9" s="9">
        <f t="shared" si="3"/>
        <v>36</v>
      </c>
      <c r="L9" s="9">
        <v>14</v>
      </c>
      <c r="M9" s="9">
        <v>15</v>
      </c>
      <c r="N9" s="9">
        <f t="shared" si="4"/>
        <v>29</v>
      </c>
      <c r="O9" s="9">
        <v>14</v>
      </c>
      <c r="P9" s="9">
        <v>13</v>
      </c>
      <c r="Q9" s="9">
        <f t="shared" si="5"/>
        <v>27</v>
      </c>
      <c r="R9" s="9">
        <v>6</v>
      </c>
      <c r="S9" s="9">
        <v>6</v>
      </c>
      <c r="T9" s="9">
        <f t="shared" si="6"/>
        <v>12</v>
      </c>
      <c r="U9" s="9">
        <v>18</v>
      </c>
      <c r="V9" s="9">
        <v>17</v>
      </c>
      <c r="W9" s="9">
        <f t="shared" ref="W9:W46" si="11">SUM(U9:V9)</f>
        <v>35</v>
      </c>
      <c r="X9" s="9">
        <v>6</v>
      </c>
      <c r="Y9" s="9">
        <v>6</v>
      </c>
      <c r="Z9" s="9">
        <f t="shared" si="7"/>
        <v>12</v>
      </c>
      <c r="AA9" s="9">
        <v>12</v>
      </c>
      <c r="AB9" s="9">
        <v>12</v>
      </c>
      <c r="AC9" s="9">
        <f t="shared" si="8"/>
        <v>24</v>
      </c>
      <c r="AD9" s="9">
        <v>5</v>
      </c>
      <c r="AE9" s="9">
        <v>5</v>
      </c>
      <c r="AF9" s="9">
        <f t="shared" si="9"/>
        <v>10</v>
      </c>
      <c r="AG9" s="9">
        <v>9</v>
      </c>
      <c r="AH9" s="9">
        <v>8</v>
      </c>
      <c r="AI9" s="9">
        <f t="shared" si="10"/>
        <v>17</v>
      </c>
    </row>
    <row r="10" spans="1:35">
      <c r="A10" s="5">
        <v>5</v>
      </c>
      <c r="B10" s="13" t="s">
        <v>20</v>
      </c>
      <c r="C10" s="7">
        <f t="shared" si="1"/>
        <v>66</v>
      </c>
      <c r="D10" s="7">
        <f t="shared" si="1"/>
        <v>61</v>
      </c>
      <c r="E10" s="11">
        <f>SUM(C10:D10)</f>
        <v>127</v>
      </c>
      <c r="F10" s="9">
        <v>8</v>
      </c>
      <c r="G10" s="9">
        <v>8</v>
      </c>
      <c r="H10" s="9">
        <f t="shared" si="2"/>
        <v>16</v>
      </c>
      <c r="I10" s="9">
        <v>10</v>
      </c>
      <c r="J10" s="9">
        <v>10</v>
      </c>
      <c r="K10" s="9">
        <f t="shared" si="3"/>
        <v>20</v>
      </c>
      <c r="L10" s="9">
        <v>8</v>
      </c>
      <c r="M10" s="9">
        <v>8</v>
      </c>
      <c r="N10" s="9">
        <f t="shared" si="4"/>
        <v>16</v>
      </c>
      <c r="O10" s="9">
        <v>8</v>
      </c>
      <c r="P10" s="9">
        <v>7</v>
      </c>
      <c r="Q10" s="9">
        <f t="shared" si="5"/>
        <v>15</v>
      </c>
      <c r="R10" s="9">
        <v>4</v>
      </c>
      <c r="S10" s="9">
        <v>3</v>
      </c>
      <c r="T10" s="9">
        <f t="shared" si="6"/>
        <v>7</v>
      </c>
      <c r="U10" s="9">
        <v>10</v>
      </c>
      <c r="V10" s="9">
        <v>9</v>
      </c>
      <c r="W10" s="9">
        <f t="shared" si="11"/>
        <v>19</v>
      </c>
      <c r="X10" s="9">
        <v>3</v>
      </c>
      <c r="Y10" s="9">
        <v>3</v>
      </c>
      <c r="Z10" s="9">
        <f t="shared" si="7"/>
        <v>6</v>
      </c>
      <c r="AA10" s="9">
        <v>7</v>
      </c>
      <c r="AB10" s="9">
        <v>6</v>
      </c>
      <c r="AC10" s="9">
        <f t="shared" si="8"/>
        <v>13</v>
      </c>
      <c r="AD10" s="9">
        <v>3</v>
      </c>
      <c r="AE10" s="9">
        <v>3</v>
      </c>
      <c r="AF10" s="9">
        <f t="shared" si="9"/>
        <v>6</v>
      </c>
      <c r="AG10" s="9">
        <v>5</v>
      </c>
      <c r="AH10" s="9">
        <v>4</v>
      </c>
      <c r="AI10" s="9">
        <f t="shared" si="10"/>
        <v>9</v>
      </c>
    </row>
    <row r="11" spans="1:35">
      <c r="A11" s="5">
        <v>6</v>
      </c>
      <c r="B11" s="13" t="s">
        <v>21</v>
      </c>
      <c r="C11" s="7">
        <f t="shared" si="1"/>
        <v>18</v>
      </c>
      <c r="D11" s="7">
        <f t="shared" si="1"/>
        <v>18</v>
      </c>
      <c r="E11" s="11">
        <f t="shared" ref="E11:E50" si="12">SUM(C11:D11)</f>
        <v>36</v>
      </c>
      <c r="F11" s="9">
        <v>2</v>
      </c>
      <c r="G11" s="9">
        <v>2</v>
      </c>
      <c r="H11" s="9">
        <f t="shared" si="2"/>
        <v>4</v>
      </c>
      <c r="I11" s="9">
        <v>3</v>
      </c>
      <c r="J11" s="9">
        <v>3</v>
      </c>
      <c r="K11" s="9">
        <f t="shared" si="3"/>
        <v>6</v>
      </c>
      <c r="L11" s="9">
        <v>2</v>
      </c>
      <c r="M11" s="9">
        <v>2</v>
      </c>
      <c r="N11" s="9">
        <f t="shared" si="4"/>
        <v>4</v>
      </c>
      <c r="O11" s="9">
        <v>2</v>
      </c>
      <c r="P11" s="9">
        <v>2</v>
      </c>
      <c r="Q11" s="9">
        <f t="shared" si="5"/>
        <v>4</v>
      </c>
      <c r="R11" s="9">
        <v>1</v>
      </c>
      <c r="S11" s="9">
        <v>1</v>
      </c>
      <c r="T11" s="9">
        <f t="shared" si="6"/>
        <v>2</v>
      </c>
      <c r="U11" s="9">
        <v>3</v>
      </c>
      <c r="V11" s="9">
        <v>3</v>
      </c>
      <c r="W11" s="9">
        <f t="shared" si="11"/>
        <v>6</v>
      </c>
      <c r="X11" s="9">
        <v>1</v>
      </c>
      <c r="Y11" s="9">
        <v>1</v>
      </c>
      <c r="Z11" s="9">
        <f t="shared" si="7"/>
        <v>2</v>
      </c>
      <c r="AA11" s="9">
        <v>2</v>
      </c>
      <c r="AB11" s="9">
        <v>2</v>
      </c>
      <c r="AC11" s="9">
        <f t="shared" si="8"/>
        <v>4</v>
      </c>
      <c r="AD11" s="9">
        <v>1</v>
      </c>
      <c r="AE11" s="9">
        <v>1</v>
      </c>
      <c r="AF11" s="9">
        <f t="shared" si="9"/>
        <v>2</v>
      </c>
      <c r="AG11" s="9">
        <v>1</v>
      </c>
      <c r="AH11" s="9">
        <v>1</v>
      </c>
      <c r="AI11" s="9">
        <f t="shared" si="10"/>
        <v>2</v>
      </c>
    </row>
    <row r="12" spans="1:35">
      <c r="A12" s="5">
        <v>7</v>
      </c>
      <c r="B12" s="13" t="s">
        <v>22</v>
      </c>
      <c r="C12" s="7">
        <f t="shared" si="1"/>
        <v>235</v>
      </c>
      <c r="D12" s="7">
        <f t="shared" si="1"/>
        <v>227</v>
      </c>
      <c r="E12" s="11">
        <f t="shared" si="12"/>
        <v>462</v>
      </c>
      <c r="F12" s="9">
        <v>29</v>
      </c>
      <c r="G12" s="9">
        <v>28</v>
      </c>
      <c r="H12" s="9">
        <f t="shared" si="2"/>
        <v>57</v>
      </c>
      <c r="I12" s="9">
        <v>36</v>
      </c>
      <c r="J12" s="9">
        <v>35</v>
      </c>
      <c r="K12" s="9">
        <f t="shared" si="3"/>
        <v>71</v>
      </c>
      <c r="L12" s="9">
        <v>28</v>
      </c>
      <c r="M12" s="9">
        <v>29</v>
      </c>
      <c r="N12" s="9">
        <f t="shared" si="4"/>
        <v>57</v>
      </c>
      <c r="O12" s="9">
        <v>28</v>
      </c>
      <c r="P12" s="9">
        <v>26</v>
      </c>
      <c r="Q12" s="9">
        <f t="shared" si="5"/>
        <v>54</v>
      </c>
      <c r="R12" s="9">
        <v>13</v>
      </c>
      <c r="S12" s="9">
        <v>13</v>
      </c>
      <c r="T12" s="9">
        <f t="shared" si="6"/>
        <v>26</v>
      </c>
      <c r="U12" s="9">
        <v>36</v>
      </c>
      <c r="V12" s="9">
        <v>34</v>
      </c>
      <c r="W12" s="9">
        <f t="shared" si="11"/>
        <v>70</v>
      </c>
      <c r="X12" s="9">
        <v>13</v>
      </c>
      <c r="Y12" s="9">
        <v>12</v>
      </c>
      <c r="Z12" s="9">
        <f t="shared" si="7"/>
        <v>25</v>
      </c>
      <c r="AA12" s="9">
        <v>25</v>
      </c>
      <c r="AB12" s="9">
        <v>24</v>
      </c>
      <c r="AC12" s="9">
        <f t="shared" si="8"/>
        <v>49</v>
      </c>
      <c r="AD12" s="9">
        <v>10</v>
      </c>
      <c r="AE12" s="9">
        <v>10</v>
      </c>
      <c r="AF12" s="9">
        <f t="shared" si="9"/>
        <v>20</v>
      </c>
      <c r="AG12" s="9">
        <v>17</v>
      </c>
      <c r="AH12" s="9">
        <v>16</v>
      </c>
      <c r="AI12" s="9">
        <f t="shared" si="10"/>
        <v>33</v>
      </c>
    </row>
    <row r="13" spans="1:35">
      <c r="A13" s="5">
        <v>8</v>
      </c>
      <c r="B13" s="13" t="s">
        <v>23</v>
      </c>
      <c r="C13" s="7">
        <f t="shared" si="1"/>
        <v>355</v>
      </c>
      <c r="D13" s="7">
        <f t="shared" si="1"/>
        <v>344</v>
      </c>
      <c r="E13" s="11">
        <f t="shared" si="12"/>
        <v>699</v>
      </c>
      <c r="F13" s="9">
        <v>43</v>
      </c>
      <c r="G13" s="9">
        <v>42</v>
      </c>
      <c r="H13" s="9">
        <f t="shared" si="2"/>
        <v>85</v>
      </c>
      <c r="I13" s="9">
        <v>55</v>
      </c>
      <c r="J13" s="9">
        <v>53</v>
      </c>
      <c r="K13" s="9">
        <f t="shared" si="3"/>
        <v>108</v>
      </c>
      <c r="L13" s="9">
        <v>43</v>
      </c>
      <c r="M13" s="9">
        <v>44</v>
      </c>
      <c r="N13" s="9">
        <f t="shared" si="4"/>
        <v>87</v>
      </c>
      <c r="O13" s="9">
        <v>42</v>
      </c>
      <c r="P13" s="9">
        <v>40</v>
      </c>
      <c r="Q13" s="9">
        <f t="shared" si="5"/>
        <v>82</v>
      </c>
      <c r="R13" s="9">
        <v>20</v>
      </c>
      <c r="S13" s="9">
        <v>19</v>
      </c>
      <c r="T13" s="9">
        <f t="shared" si="6"/>
        <v>39</v>
      </c>
      <c r="U13" s="9">
        <v>54</v>
      </c>
      <c r="V13" s="9">
        <v>52</v>
      </c>
      <c r="W13" s="9">
        <f t="shared" si="11"/>
        <v>106</v>
      </c>
      <c r="X13" s="9">
        <v>19</v>
      </c>
      <c r="Y13" s="9">
        <v>19</v>
      </c>
      <c r="Z13" s="9">
        <f t="shared" si="7"/>
        <v>38</v>
      </c>
      <c r="AA13" s="9">
        <v>38</v>
      </c>
      <c r="AB13" s="9">
        <v>36</v>
      </c>
      <c r="AC13" s="9">
        <f t="shared" si="8"/>
        <v>74</v>
      </c>
      <c r="AD13" s="9">
        <v>15</v>
      </c>
      <c r="AE13" s="9">
        <v>15</v>
      </c>
      <c r="AF13" s="9">
        <f t="shared" si="9"/>
        <v>30</v>
      </c>
      <c r="AG13" s="9">
        <v>26</v>
      </c>
      <c r="AH13" s="9">
        <v>24</v>
      </c>
      <c r="AI13" s="9">
        <f t="shared" si="10"/>
        <v>50</v>
      </c>
    </row>
    <row r="14" spans="1:35">
      <c r="A14" s="5">
        <v>9</v>
      </c>
      <c r="B14" s="13" t="s">
        <v>24</v>
      </c>
      <c r="C14" s="7">
        <f t="shared" si="1"/>
        <v>601</v>
      </c>
      <c r="D14" s="7">
        <f t="shared" si="1"/>
        <v>578</v>
      </c>
      <c r="E14" s="11">
        <f t="shared" si="12"/>
        <v>1179</v>
      </c>
      <c r="F14" s="9">
        <v>73</v>
      </c>
      <c r="G14" s="9">
        <v>70</v>
      </c>
      <c r="H14" s="9">
        <f t="shared" si="2"/>
        <v>143</v>
      </c>
      <c r="I14" s="9">
        <v>93</v>
      </c>
      <c r="J14" s="9">
        <v>90</v>
      </c>
      <c r="K14" s="9">
        <f t="shared" si="3"/>
        <v>183</v>
      </c>
      <c r="L14" s="9">
        <v>73</v>
      </c>
      <c r="M14" s="9">
        <v>74</v>
      </c>
      <c r="N14" s="9">
        <f t="shared" si="4"/>
        <v>147</v>
      </c>
      <c r="O14" s="9">
        <v>71</v>
      </c>
      <c r="P14" s="9">
        <v>67</v>
      </c>
      <c r="Q14" s="9">
        <f t="shared" si="5"/>
        <v>138</v>
      </c>
      <c r="R14" s="9">
        <v>33</v>
      </c>
      <c r="S14" s="9">
        <v>33</v>
      </c>
      <c r="T14" s="9">
        <f t="shared" si="6"/>
        <v>66</v>
      </c>
      <c r="U14" s="9">
        <v>92</v>
      </c>
      <c r="V14" s="9">
        <v>87</v>
      </c>
      <c r="W14" s="9">
        <f t="shared" si="11"/>
        <v>179</v>
      </c>
      <c r="X14" s="9">
        <v>32</v>
      </c>
      <c r="Y14" s="9">
        <v>32</v>
      </c>
      <c r="Z14" s="9">
        <f t="shared" si="7"/>
        <v>64</v>
      </c>
      <c r="AA14" s="9">
        <v>63</v>
      </c>
      <c r="AB14" s="9">
        <v>60</v>
      </c>
      <c r="AC14" s="9">
        <f t="shared" si="8"/>
        <v>123</v>
      </c>
      <c r="AD14" s="9">
        <v>26</v>
      </c>
      <c r="AE14" s="9">
        <v>25</v>
      </c>
      <c r="AF14" s="9">
        <f t="shared" si="9"/>
        <v>51</v>
      </c>
      <c r="AG14" s="9">
        <v>45</v>
      </c>
      <c r="AH14" s="9">
        <v>40</v>
      </c>
      <c r="AI14" s="9">
        <f t="shared" si="10"/>
        <v>85</v>
      </c>
    </row>
    <row r="15" spans="1:35">
      <c r="A15" s="5">
        <v>10</v>
      </c>
      <c r="B15" s="13" t="s">
        <v>25</v>
      </c>
      <c r="C15" s="7">
        <f t="shared" si="1"/>
        <v>485</v>
      </c>
      <c r="D15" s="7">
        <f t="shared" si="1"/>
        <v>464</v>
      </c>
      <c r="E15" s="11">
        <f t="shared" si="12"/>
        <v>949</v>
      </c>
      <c r="F15" s="9">
        <v>59</v>
      </c>
      <c r="G15" s="9">
        <v>57</v>
      </c>
      <c r="H15" s="9">
        <f t="shared" si="2"/>
        <v>116</v>
      </c>
      <c r="I15" s="9">
        <v>75</v>
      </c>
      <c r="J15" s="9">
        <v>72</v>
      </c>
      <c r="K15" s="9">
        <f t="shared" si="3"/>
        <v>147</v>
      </c>
      <c r="L15" s="9">
        <v>59</v>
      </c>
      <c r="M15" s="9">
        <v>60</v>
      </c>
      <c r="N15" s="9">
        <f t="shared" si="4"/>
        <v>119</v>
      </c>
      <c r="O15" s="9">
        <v>57</v>
      </c>
      <c r="P15" s="9">
        <v>54</v>
      </c>
      <c r="Q15" s="9">
        <f t="shared" si="5"/>
        <v>111</v>
      </c>
      <c r="R15" s="9">
        <v>27</v>
      </c>
      <c r="S15" s="9">
        <v>26</v>
      </c>
      <c r="T15" s="9">
        <f t="shared" si="6"/>
        <v>53</v>
      </c>
      <c r="U15" s="9">
        <v>74</v>
      </c>
      <c r="V15" s="9">
        <v>70</v>
      </c>
      <c r="W15" s="9">
        <f t="shared" si="11"/>
        <v>144</v>
      </c>
      <c r="X15" s="9">
        <v>26</v>
      </c>
      <c r="Y15" s="9">
        <v>25</v>
      </c>
      <c r="Z15" s="9">
        <f t="shared" si="7"/>
        <v>51</v>
      </c>
      <c r="AA15" s="9">
        <v>51</v>
      </c>
      <c r="AB15" s="9">
        <v>48</v>
      </c>
      <c r="AC15" s="9">
        <f t="shared" si="8"/>
        <v>99</v>
      </c>
      <c r="AD15" s="9">
        <v>21</v>
      </c>
      <c r="AE15" s="9">
        <v>20</v>
      </c>
      <c r="AF15" s="9">
        <f t="shared" si="9"/>
        <v>41</v>
      </c>
      <c r="AG15" s="9">
        <v>36</v>
      </c>
      <c r="AH15" s="9">
        <v>32</v>
      </c>
      <c r="AI15" s="9">
        <f t="shared" si="10"/>
        <v>68</v>
      </c>
    </row>
    <row r="16" spans="1:35">
      <c r="A16" s="5">
        <v>11</v>
      </c>
      <c r="B16" s="13" t="s">
        <v>26</v>
      </c>
      <c r="C16" s="7">
        <f t="shared" si="1"/>
        <v>254</v>
      </c>
      <c r="D16" s="7">
        <f t="shared" si="1"/>
        <v>237</v>
      </c>
      <c r="E16" s="11">
        <f t="shared" si="12"/>
        <v>491</v>
      </c>
      <c r="F16" s="9">
        <v>31</v>
      </c>
      <c r="G16" s="9">
        <v>29</v>
      </c>
      <c r="H16" s="9">
        <f t="shared" si="2"/>
        <v>60</v>
      </c>
      <c r="I16" s="9">
        <v>39</v>
      </c>
      <c r="J16" s="9">
        <v>37</v>
      </c>
      <c r="K16" s="9">
        <f t="shared" si="3"/>
        <v>76</v>
      </c>
      <c r="L16" s="9">
        <v>31</v>
      </c>
      <c r="M16" s="9">
        <v>31</v>
      </c>
      <c r="N16" s="9">
        <f t="shared" si="4"/>
        <v>62</v>
      </c>
      <c r="O16" s="9">
        <v>30</v>
      </c>
      <c r="P16" s="9">
        <v>27</v>
      </c>
      <c r="Q16" s="9">
        <f t="shared" si="5"/>
        <v>57</v>
      </c>
      <c r="R16" s="9">
        <v>14</v>
      </c>
      <c r="S16" s="9">
        <v>13</v>
      </c>
      <c r="T16" s="9">
        <f t="shared" si="6"/>
        <v>27</v>
      </c>
      <c r="U16" s="9">
        <v>39</v>
      </c>
      <c r="V16" s="9">
        <v>36</v>
      </c>
      <c r="W16" s="9">
        <f t="shared" si="11"/>
        <v>75</v>
      </c>
      <c r="X16" s="9">
        <v>13</v>
      </c>
      <c r="Y16" s="9">
        <v>13</v>
      </c>
      <c r="Z16" s="9">
        <f t="shared" si="7"/>
        <v>26</v>
      </c>
      <c r="AA16" s="9">
        <v>27</v>
      </c>
      <c r="AB16" s="9">
        <v>25</v>
      </c>
      <c r="AC16" s="9">
        <f t="shared" si="8"/>
        <v>52</v>
      </c>
      <c r="AD16" s="9">
        <v>11</v>
      </c>
      <c r="AE16" s="9">
        <v>10</v>
      </c>
      <c r="AF16" s="9">
        <f t="shared" si="9"/>
        <v>21</v>
      </c>
      <c r="AG16" s="9">
        <v>19</v>
      </c>
      <c r="AH16" s="9">
        <v>16</v>
      </c>
      <c r="AI16" s="9">
        <f t="shared" si="10"/>
        <v>35</v>
      </c>
    </row>
    <row r="17" spans="1:35">
      <c r="A17" s="5">
        <v>12</v>
      </c>
      <c r="B17" s="13" t="s">
        <v>27</v>
      </c>
      <c r="C17" s="7">
        <f t="shared" si="1"/>
        <v>130</v>
      </c>
      <c r="D17" s="7">
        <f t="shared" si="1"/>
        <v>120</v>
      </c>
      <c r="E17" s="11">
        <f t="shared" si="12"/>
        <v>250</v>
      </c>
      <c r="F17" s="9">
        <v>16</v>
      </c>
      <c r="G17" s="9">
        <v>15</v>
      </c>
      <c r="H17" s="9">
        <f t="shared" si="2"/>
        <v>31</v>
      </c>
      <c r="I17" s="9">
        <v>20</v>
      </c>
      <c r="J17" s="9">
        <v>19</v>
      </c>
      <c r="K17" s="9">
        <f t="shared" si="3"/>
        <v>39</v>
      </c>
      <c r="L17" s="9">
        <v>15</v>
      </c>
      <c r="M17" s="9">
        <v>15</v>
      </c>
      <c r="N17" s="9">
        <f t="shared" si="4"/>
        <v>30</v>
      </c>
      <c r="O17" s="9">
        <v>15</v>
      </c>
      <c r="P17" s="9">
        <v>14</v>
      </c>
      <c r="Q17" s="9">
        <f t="shared" si="5"/>
        <v>29</v>
      </c>
      <c r="R17" s="9">
        <v>7</v>
      </c>
      <c r="S17" s="9">
        <v>7</v>
      </c>
      <c r="T17" s="9">
        <f t="shared" si="6"/>
        <v>14</v>
      </c>
      <c r="U17" s="9">
        <v>20</v>
      </c>
      <c r="V17" s="9">
        <v>18</v>
      </c>
      <c r="W17" s="9">
        <f t="shared" si="11"/>
        <v>38</v>
      </c>
      <c r="X17" s="9">
        <v>7</v>
      </c>
      <c r="Y17" s="9">
        <v>7</v>
      </c>
      <c r="Z17" s="9">
        <f t="shared" si="7"/>
        <v>14</v>
      </c>
      <c r="AA17" s="9">
        <v>14</v>
      </c>
      <c r="AB17" s="9">
        <v>12</v>
      </c>
      <c r="AC17" s="9">
        <f t="shared" si="8"/>
        <v>26</v>
      </c>
      <c r="AD17" s="9">
        <v>6</v>
      </c>
      <c r="AE17" s="9">
        <v>5</v>
      </c>
      <c r="AF17" s="9">
        <f t="shared" si="9"/>
        <v>11</v>
      </c>
      <c r="AG17" s="9">
        <v>10</v>
      </c>
      <c r="AH17" s="9">
        <v>8</v>
      </c>
      <c r="AI17" s="9">
        <f t="shared" si="10"/>
        <v>18</v>
      </c>
    </row>
    <row r="18" spans="1:35">
      <c r="A18" s="5">
        <v>13</v>
      </c>
      <c r="B18" s="13" t="s">
        <v>28</v>
      </c>
      <c r="C18" s="7">
        <f t="shared" si="1"/>
        <v>131</v>
      </c>
      <c r="D18" s="7">
        <f t="shared" si="1"/>
        <v>122</v>
      </c>
      <c r="E18" s="11">
        <f t="shared" si="12"/>
        <v>253</v>
      </c>
      <c r="F18" s="9">
        <v>16</v>
      </c>
      <c r="G18" s="9">
        <v>15</v>
      </c>
      <c r="H18" s="9">
        <f t="shared" si="2"/>
        <v>31</v>
      </c>
      <c r="I18" s="9">
        <v>20</v>
      </c>
      <c r="J18" s="9">
        <v>19</v>
      </c>
      <c r="K18" s="9">
        <f t="shared" si="3"/>
        <v>39</v>
      </c>
      <c r="L18" s="9">
        <v>16</v>
      </c>
      <c r="M18" s="9">
        <v>16</v>
      </c>
      <c r="N18" s="9">
        <f t="shared" si="4"/>
        <v>32</v>
      </c>
      <c r="O18" s="9">
        <v>15</v>
      </c>
      <c r="P18" s="9">
        <v>14</v>
      </c>
      <c r="Q18" s="9">
        <f t="shared" si="5"/>
        <v>29</v>
      </c>
      <c r="R18" s="9">
        <v>7</v>
      </c>
      <c r="S18" s="9">
        <v>7</v>
      </c>
      <c r="T18" s="9">
        <f t="shared" si="6"/>
        <v>14</v>
      </c>
      <c r="U18" s="9">
        <v>20</v>
      </c>
      <c r="V18" s="9">
        <v>18</v>
      </c>
      <c r="W18" s="9">
        <f t="shared" si="11"/>
        <v>38</v>
      </c>
      <c r="X18" s="9">
        <v>7</v>
      </c>
      <c r="Y18" s="9">
        <v>7</v>
      </c>
      <c r="Z18" s="9">
        <f t="shared" si="7"/>
        <v>14</v>
      </c>
      <c r="AA18" s="9">
        <v>14</v>
      </c>
      <c r="AB18" s="9">
        <v>13</v>
      </c>
      <c r="AC18" s="9">
        <f t="shared" si="8"/>
        <v>27</v>
      </c>
      <c r="AD18" s="9">
        <v>6</v>
      </c>
      <c r="AE18" s="9">
        <v>5</v>
      </c>
      <c r="AF18" s="9">
        <f t="shared" si="9"/>
        <v>11</v>
      </c>
      <c r="AG18" s="9">
        <v>10</v>
      </c>
      <c r="AH18" s="9">
        <v>8</v>
      </c>
      <c r="AI18" s="9">
        <f t="shared" si="10"/>
        <v>18</v>
      </c>
    </row>
    <row r="19" spans="1:35">
      <c r="A19" s="5">
        <v>14</v>
      </c>
      <c r="B19" s="13" t="s">
        <v>29</v>
      </c>
      <c r="C19" s="7">
        <f t="shared" si="1"/>
        <v>131</v>
      </c>
      <c r="D19" s="7">
        <f t="shared" si="1"/>
        <v>122</v>
      </c>
      <c r="E19" s="11">
        <f t="shared" si="12"/>
        <v>253</v>
      </c>
      <c r="F19" s="9">
        <v>16</v>
      </c>
      <c r="G19" s="9">
        <v>15</v>
      </c>
      <c r="H19" s="9">
        <f t="shared" si="2"/>
        <v>31</v>
      </c>
      <c r="I19" s="9">
        <v>20</v>
      </c>
      <c r="J19" s="9">
        <v>19</v>
      </c>
      <c r="K19" s="9">
        <f t="shared" si="3"/>
        <v>39</v>
      </c>
      <c r="L19" s="9">
        <v>16</v>
      </c>
      <c r="M19" s="9">
        <v>16</v>
      </c>
      <c r="N19" s="9">
        <f t="shared" si="4"/>
        <v>32</v>
      </c>
      <c r="O19" s="9">
        <v>15</v>
      </c>
      <c r="P19" s="9">
        <v>14</v>
      </c>
      <c r="Q19" s="9">
        <f t="shared" si="5"/>
        <v>29</v>
      </c>
      <c r="R19" s="9">
        <v>7</v>
      </c>
      <c r="S19" s="9">
        <v>7</v>
      </c>
      <c r="T19" s="9">
        <f t="shared" si="6"/>
        <v>14</v>
      </c>
      <c r="U19" s="9">
        <v>20</v>
      </c>
      <c r="V19" s="9">
        <v>18</v>
      </c>
      <c r="W19" s="9">
        <f t="shared" si="11"/>
        <v>38</v>
      </c>
      <c r="X19" s="9">
        <v>7</v>
      </c>
      <c r="Y19" s="9">
        <v>7</v>
      </c>
      <c r="Z19" s="9">
        <f t="shared" si="7"/>
        <v>14</v>
      </c>
      <c r="AA19" s="9">
        <v>14</v>
      </c>
      <c r="AB19" s="9">
        <v>13</v>
      </c>
      <c r="AC19" s="9">
        <f t="shared" si="8"/>
        <v>27</v>
      </c>
      <c r="AD19" s="9">
        <v>6</v>
      </c>
      <c r="AE19" s="9">
        <v>5</v>
      </c>
      <c r="AF19" s="9">
        <f t="shared" si="9"/>
        <v>11</v>
      </c>
      <c r="AG19" s="9">
        <v>10</v>
      </c>
      <c r="AH19" s="9">
        <v>8</v>
      </c>
      <c r="AI19" s="9">
        <f t="shared" si="10"/>
        <v>18</v>
      </c>
    </row>
    <row r="20" spans="1:35">
      <c r="A20" s="5">
        <v>15</v>
      </c>
      <c r="B20" s="13" t="s">
        <v>30</v>
      </c>
      <c r="C20" s="7">
        <f t="shared" si="1"/>
        <v>131</v>
      </c>
      <c r="D20" s="7">
        <f t="shared" si="1"/>
        <v>122</v>
      </c>
      <c r="E20" s="11">
        <f t="shared" si="12"/>
        <v>253</v>
      </c>
      <c r="F20" s="9">
        <v>16</v>
      </c>
      <c r="G20" s="9">
        <v>15</v>
      </c>
      <c r="H20" s="9">
        <f t="shared" si="2"/>
        <v>31</v>
      </c>
      <c r="I20" s="9">
        <v>20</v>
      </c>
      <c r="J20" s="9">
        <v>19</v>
      </c>
      <c r="K20" s="9">
        <f t="shared" si="3"/>
        <v>39</v>
      </c>
      <c r="L20" s="9">
        <v>16</v>
      </c>
      <c r="M20" s="9">
        <v>16</v>
      </c>
      <c r="N20" s="9">
        <f t="shared" si="4"/>
        <v>32</v>
      </c>
      <c r="O20" s="9">
        <v>15</v>
      </c>
      <c r="P20" s="9">
        <v>14</v>
      </c>
      <c r="Q20" s="9">
        <f t="shared" si="5"/>
        <v>29</v>
      </c>
      <c r="R20" s="9">
        <v>7</v>
      </c>
      <c r="S20" s="9">
        <v>7</v>
      </c>
      <c r="T20" s="9">
        <f t="shared" si="6"/>
        <v>14</v>
      </c>
      <c r="U20" s="9">
        <v>20</v>
      </c>
      <c r="V20" s="9">
        <v>18</v>
      </c>
      <c r="W20" s="9">
        <f t="shared" si="11"/>
        <v>38</v>
      </c>
      <c r="X20" s="9">
        <v>7</v>
      </c>
      <c r="Y20" s="9">
        <v>7</v>
      </c>
      <c r="Z20" s="9">
        <f t="shared" si="7"/>
        <v>14</v>
      </c>
      <c r="AA20" s="9">
        <v>14</v>
      </c>
      <c r="AB20" s="9">
        <v>13</v>
      </c>
      <c r="AC20" s="9">
        <f t="shared" si="8"/>
        <v>27</v>
      </c>
      <c r="AD20" s="9">
        <v>6</v>
      </c>
      <c r="AE20" s="9">
        <v>5</v>
      </c>
      <c r="AF20" s="9">
        <f t="shared" si="9"/>
        <v>11</v>
      </c>
      <c r="AG20" s="9">
        <v>10</v>
      </c>
      <c r="AH20" s="9">
        <v>8</v>
      </c>
      <c r="AI20" s="9">
        <f t="shared" si="10"/>
        <v>18</v>
      </c>
    </row>
    <row r="21" spans="1:35">
      <c r="A21" s="5">
        <v>16</v>
      </c>
      <c r="B21" s="13" t="s">
        <v>31</v>
      </c>
      <c r="C21" s="7">
        <f t="shared" si="1"/>
        <v>131</v>
      </c>
      <c r="D21" s="7">
        <f t="shared" si="1"/>
        <v>122</v>
      </c>
      <c r="E21" s="11">
        <f t="shared" si="12"/>
        <v>253</v>
      </c>
      <c r="F21" s="9">
        <v>16</v>
      </c>
      <c r="G21" s="9">
        <v>15</v>
      </c>
      <c r="H21" s="9">
        <f t="shared" si="2"/>
        <v>31</v>
      </c>
      <c r="I21" s="9">
        <v>20</v>
      </c>
      <c r="J21" s="9">
        <v>19</v>
      </c>
      <c r="K21" s="9">
        <f t="shared" si="3"/>
        <v>39</v>
      </c>
      <c r="L21" s="9">
        <v>16</v>
      </c>
      <c r="M21" s="9">
        <v>16</v>
      </c>
      <c r="N21" s="9">
        <f t="shared" si="4"/>
        <v>32</v>
      </c>
      <c r="O21" s="9">
        <v>15</v>
      </c>
      <c r="P21" s="9">
        <v>14</v>
      </c>
      <c r="Q21" s="9">
        <f t="shared" si="5"/>
        <v>29</v>
      </c>
      <c r="R21" s="9">
        <v>7</v>
      </c>
      <c r="S21" s="9">
        <v>7</v>
      </c>
      <c r="T21" s="9">
        <f t="shared" si="6"/>
        <v>14</v>
      </c>
      <c r="U21" s="9">
        <v>20</v>
      </c>
      <c r="V21" s="9">
        <v>18</v>
      </c>
      <c r="W21" s="9">
        <f t="shared" si="11"/>
        <v>38</v>
      </c>
      <c r="X21" s="9">
        <v>7</v>
      </c>
      <c r="Y21" s="9">
        <v>7</v>
      </c>
      <c r="Z21" s="9">
        <f t="shared" si="7"/>
        <v>14</v>
      </c>
      <c r="AA21" s="9">
        <v>14</v>
      </c>
      <c r="AB21" s="9">
        <v>13</v>
      </c>
      <c r="AC21" s="9">
        <f t="shared" si="8"/>
        <v>27</v>
      </c>
      <c r="AD21" s="9">
        <v>6</v>
      </c>
      <c r="AE21" s="9">
        <v>5</v>
      </c>
      <c r="AF21" s="9">
        <f t="shared" si="9"/>
        <v>11</v>
      </c>
      <c r="AG21" s="9">
        <v>10</v>
      </c>
      <c r="AH21" s="9">
        <v>8</v>
      </c>
      <c r="AI21" s="9">
        <f t="shared" si="10"/>
        <v>18</v>
      </c>
    </row>
    <row r="22" spans="1:35">
      <c r="A22" s="5">
        <v>17</v>
      </c>
      <c r="B22" s="13" t="s">
        <v>32</v>
      </c>
      <c r="C22" s="7">
        <f t="shared" si="1"/>
        <v>131</v>
      </c>
      <c r="D22" s="7">
        <f t="shared" si="1"/>
        <v>122</v>
      </c>
      <c r="E22" s="11">
        <f t="shared" si="12"/>
        <v>253</v>
      </c>
      <c r="F22" s="9">
        <v>16</v>
      </c>
      <c r="G22" s="9">
        <v>15</v>
      </c>
      <c r="H22" s="9">
        <f t="shared" si="2"/>
        <v>31</v>
      </c>
      <c r="I22" s="9">
        <v>20</v>
      </c>
      <c r="J22" s="9">
        <v>19</v>
      </c>
      <c r="K22" s="9">
        <f t="shared" si="3"/>
        <v>39</v>
      </c>
      <c r="L22" s="9">
        <v>16</v>
      </c>
      <c r="M22" s="9">
        <v>16</v>
      </c>
      <c r="N22" s="9">
        <f t="shared" si="4"/>
        <v>32</v>
      </c>
      <c r="O22" s="9">
        <v>15</v>
      </c>
      <c r="P22" s="9">
        <v>14</v>
      </c>
      <c r="Q22" s="9">
        <f t="shared" si="5"/>
        <v>29</v>
      </c>
      <c r="R22" s="9">
        <v>7</v>
      </c>
      <c r="S22" s="9">
        <v>7</v>
      </c>
      <c r="T22" s="9">
        <f t="shared" si="6"/>
        <v>14</v>
      </c>
      <c r="U22" s="9">
        <v>20</v>
      </c>
      <c r="V22" s="9">
        <v>18</v>
      </c>
      <c r="W22" s="9">
        <f t="shared" si="11"/>
        <v>38</v>
      </c>
      <c r="X22" s="9">
        <v>7</v>
      </c>
      <c r="Y22" s="9">
        <v>7</v>
      </c>
      <c r="Z22" s="9">
        <f t="shared" si="7"/>
        <v>14</v>
      </c>
      <c r="AA22" s="9">
        <v>14</v>
      </c>
      <c r="AB22" s="9">
        <v>13</v>
      </c>
      <c r="AC22" s="9">
        <f t="shared" si="8"/>
        <v>27</v>
      </c>
      <c r="AD22" s="9">
        <v>6</v>
      </c>
      <c r="AE22" s="9">
        <v>5</v>
      </c>
      <c r="AF22" s="9">
        <f t="shared" si="9"/>
        <v>11</v>
      </c>
      <c r="AG22" s="9">
        <v>10</v>
      </c>
      <c r="AH22" s="9">
        <v>8</v>
      </c>
      <c r="AI22" s="9">
        <f t="shared" si="10"/>
        <v>18</v>
      </c>
    </row>
    <row r="23" spans="1:35">
      <c r="A23" s="5">
        <v>18</v>
      </c>
      <c r="B23" s="13" t="s">
        <v>33</v>
      </c>
      <c r="C23" s="7">
        <f t="shared" si="1"/>
        <v>1430</v>
      </c>
      <c r="D23" s="7">
        <f t="shared" si="1"/>
        <v>1326</v>
      </c>
      <c r="E23" s="11">
        <f>SUM(C23:D23)</f>
        <v>2756</v>
      </c>
      <c r="F23" s="9">
        <v>174</v>
      </c>
      <c r="G23" s="9">
        <v>162</v>
      </c>
      <c r="H23" s="9">
        <f t="shared" si="2"/>
        <v>336</v>
      </c>
      <c r="I23" s="9">
        <v>221</v>
      </c>
      <c r="J23" s="9">
        <v>207</v>
      </c>
      <c r="K23" s="9">
        <f t="shared" si="3"/>
        <v>428</v>
      </c>
      <c r="L23" s="9">
        <v>173</v>
      </c>
      <c r="M23" s="9">
        <v>171</v>
      </c>
      <c r="N23" s="9">
        <f t="shared" si="4"/>
        <v>344</v>
      </c>
      <c r="O23" s="9">
        <v>169</v>
      </c>
      <c r="P23" s="9">
        <v>153</v>
      </c>
      <c r="Q23" s="9">
        <f t="shared" si="5"/>
        <v>322</v>
      </c>
      <c r="R23" s="9">
        <v>79</v>
      </c>
      <c r="S23" s="9">
        <v>75</v>
      </c>
      <c r="T23" s="9">
        <f t="shared" si="6"/>
        <v>154</v>
      </c>
      <c r="U23" s="9">
        <v>219</v>
      </c>
      <c r="V23" s="9">
        <v>199</v>
      </c>
      <c r="W23" s="9">
        <f t="shared" si="11"/>
        <v>418</v>
      </c>
      <c r="X23" s="9">
        <v>76</v>
      </c>
      <c r="Y23" s="9">
        <v>73</v>
      </c>
      <c r="Z23" s="9">
        <f t="shared" si="7"/>
        <v>149</v>
      </c>
      <c r="AA23" s="9">
        <v>151</v>
      </c>
      <c r="AB23" s="9">
        <v>138</v>
      </c>
      <c r="AC23" s="9">
        <f t="shared" si="8"/>
        <v>289</v>
      </c>
      <c r="AD23" s="9">
        <v>62</v>
      </c>
      <c r="AE23" s="9">
        <v>57</v>
      </c>
      <c r="AF23" s="9">
        <f t="shared" si="9"/>
        <v>119</v>
      </c>
      <c r="AG23" s="9">
        <v>106</v>
      </c>
      <c r="AH23" s="9">
        <v>91</v>
      </c>
      <c r="AI23" s="9">
        <f t="shared" si="10"/>
        <v>197</v>
      </c>
    </row>
    <row r="24" spans="1:35">
      <c r="A24" s="5">
        <v>19</v>
      </c>
      <c r="B24" s="13" t="s">
        <v>34</v>
      </c>
      <c r="C24" s="7">
        <f t="shared" si="1"/>
        <v>1171</v>
      </c>
      <c r="D24" s="7">
        <f t="shared" si="1"/>
        <v>1091</v>
      </c>
      <c r="E24" s="11">
        <f>SUM(C24:D24)</f>
        <v>2262</v>
      </c>
      <c r="F24" s="9">
        <v>142</v>
      </c>
      <c r="G24" s="9">
        <v>133</v>
      </c>
      <c r="H24" s="9">
        <f t="shared" si="2"/>
        <v>275</v>
      </c>
      <c r="I24" s="9">
        <v>181</v>
      </c>
      <c r="J24" s="9">
        <v>170</v>
      </c>
      <c r="K24" s="9">
        <f t="shared" si="3"/>
        <v>351</v>
      </c>
      <c r="L24" s="9">
        <v>141</v>
      </c>
      <c r="M24" s="9">
        <v>140</v>
      </c>
      <c r="N24" s="9">
        <f t="shared" si="4"/>
        <v>281</v>
      </c>
      <c r="O24" s="9">
        <v>139</v>
      </c>
      <c r="P24" s="9">
        <v>126</v>
      </c>
      <c r="Q24" s="9">
        <f t="shared" si="5"/>
        <v>265</v>
      </c>
      <c r="R24" s="9">
        <v>65</v>
      </c>
      <c r="S24" s="9">
        <v>62</v>
      </c>
      <c r="T24" s="9">
        <f t="shared" si="6"/>
        <v>127</v>
      </c>
      <c r="U24" s="9">
        <v>179</v>
      </c>
      <c r="V24" s="9">
        <v>164</v>
      </c>
      <c r="W24" s="9">
        <f t="shared" si="11"/>
        <v>343</v>
      </c>
      <c r="X24" s="9">
        <v>62</v>
      </c>
      <c r="Y24" s="9">
        <v>60</v>
      </c>
      <c r="Z24" s="9">
        <f t="shared" si="7"/>
        <v>122</v>
      </c>
      <c r="AA24" s="9">
        <v>124</v>
      </c>
      <c r="AB24" s="9">
        <v>114</v>
      </c>
      <c r="AC24" s="9">
        <f t="shared" si="8"/>
        <v>238</v>
      </c>
      <c r="AD24" s="9">
        <v>51</v>
      </c>
      <c r="AE24" s="9">
        <v>47</v>
      </c>
      <c r="AF24" s="9">
        <f t="shared" si="9"/>
        <v>98</v>
      </c>
      <c r="AG24" s="9">
        <v>87</v>
      </c>
      <c r="AH24" s="9">
        <v>75</v>
      </c>
      <c r="AI24" s="9">
        <f t="shared" si="10"/>
        <v>162</v>
      </c>
    </row>
    <row r="25" spans="1:35">
      <c r="A25" s="5">
        <v>20</v>
      </c>
      <c r="B25" s="13" t="s">
        <v>35</v>
      </c>
      <c r="C25" s="7">
        <f t="shared" si="1"/>
        <v>1045</v>
      </c>
      <c r="D25" s="7">
        <f t="shared" si="1"/>
        <v>965</v>
      </c>
      <c r="E25" s="11">
        <f t="shared" si="12"/>
        <v>2010</v>
      </c>
      <c r="F25" s="9">
        <v>127</v>
      </c>
      <c r="G25" s="9">
        <v>118</v>
      </c>
      <c r="H25" s="9">
        <f t="shared" si="2"/>
        <v>245</v>
      </c>
      <c r="I25" s="9">
        <v>161</v>
      </c>
      <c r="J25" s="9">
        <v>150</v>
      </c>
      <c r="K25" s="9">
        <f t="shared" si="3"/>
        <v>311</v>
      </c>
      <c r="L25" s="9">
        <v>126</v>
      </c>
      <c r="M25" s="9">
        <v>124</v>
      </c>
      <c r="N25" s="9">
        <f t="shared" si="4"/>
        <v>250</v>
      </c>
      <c r="O25" s="9">
        <v>124</v>
      </c>
      <c r="P25" s="9">
        <v>112</v>
      </c>
      <c r="Q25" s="9">
        <f t="shared" si="5"/>
        <v>236</v>
      </c>
      <c r="R25" s="9">
        <v>58</v>
      </c>
      <c r="S25" s="9">
        <v>55</v>
      </c>
      <c r="T25" s="9">
        <f t="shared" si="6"/>
        <v>113</v>
      </c>
      <c r="U25" s="9">
        <v>160</v>
      </c>
      <c r="V25" s="9">
        <v>145</v>
      </c>
      <c r="W25" s="9">
        <f t="shared" si="11"/>
        <v>305</v>
      </c>
      <c r="X25" s="9">
        <v>56</v>
      </c>
      <c r="Y25" s="9">
        <v>53</v>
      </c>
      <c r="Z25" s="9">
        <f t="shared" si="7"/>
        <v>109</v>
      </c>
      <c r="AA25" s="9">
        <v>110</v>
      </c>
      <c r="AB25" s="9">
        <v>101</v>
      </c>
      <c r="AC25" s="9">
        <f t="shared" si="8"/>
        <v>211</v>
      </c>
      <c r="AD25" s="9">
        <v>45</v>
      </c>
      <c r="AE25" s="9">
        <v>41</v>
      </c>
      <c r="AF25" s="9">
        <f t="shared" si="9"/>
        <v>86</v>
      </c>
      <c r="AG25" s="9">
        <v>78</v>
      </c>
      <c r="AH25" s="9">
        <v>66</v>
      </c>
      <c r="AI25" s="9">
        <f t="shared" si="10"/>
        <v>144</v>
      </c>
    </row>
    <row r="26" spans="1:35">
      <c r="A26" s="5">
        <v>21</v>
      </c>
      <c r="B26" s="13" t="s">
        <v>36</v>
      </c>
      <c r="C26" s="7">
        <f t="shared" si="1"/>
        <v>391</v>
      </c>
      <c r="D26" s="7">
        <f t="shared" si="1"/>
        <v>366</v>
      </c>
      <c r="E26" s="11">
        <f t="shared" si="12"/>
        <v>757</v>
      </c>
      <c r="F26" s="9">
        <v>48</v>
      </c>
      <c r="G26" s="9">
        <v>45</v>
      </c>
      <c r="H26" s="9">
        <f t="shared" si="2"/>
        <v>93</v>
      </c>
      <c r="I26" s="9">
        <v>60</v>
      </c>
      <c r="J26" s="9">
        <v>57</v>
      </c>
      <c r="K26" s="9">
        <f t="shared" si="3"/>
        <v>117</v>
      </c>
      <c r="L26" s="9">
        <v>47</v>
      </c>
      <c r="M26" s="9">
        <v>47</v>
      </c>
      <c r="N26" s="9">
        <f t="shared" si="4"/>
        <v>94</v>
      </c>
      <c r="O26" s="9">
        <v>46</v>
      </c>
      <c r="P26" s="9">
        <v>42</v>
      </c>
      <c r="Q26" s="9">
        <f t="shared" si="5"/>
        <v>88</v>
      </c>
      <c r="R26" s="9">
        <v>22</v>
      </c>
      <c r="S26" s="9">
        <v>21</v>
      </c>
      <c r="T26" s="9">
        <f t="shared" si="6"/>
        <v>43</v>
      </c>
      <c r="U26" s="9">
        <v>60</v>
      </c>
      <c r="V26" s="9">
        <v>55</v>
      </c>
      <c r="W26" s="9">
        <f t="shared" si="11"/>
        <v>115</v>
      </c>
      <c r="X26" s="9">
        <v>21</v>
      </c>
      <c r="Y26" s="9">
        <v>20</v>
      </c>
      <c r="Z26" s="9">
        <f t="shared" si="7"/>
        <v>41</v>
      </c>
      <c r="AA26" s="9">
        <v>41</v>
      </c>
      <c r="AB26" s="9">
        <v>38</v>
      </c>
      <c r="AC26" s="9">
        <f t="shared" si="8"/>
        <v>79</v>
      </c>
      <c r="AD26" s="9">
        <v>17</v>
      </c>
      <c r="AE26" s="9">
        <v>16</v>
      </c>
      <c r="AF26" s="9">
        <f t="shared" si="9"/>
        <v>33</v>
      </c>
      <c r="AG26" s="9">
        <v>29</v>
      </c>
      <c r="AH26" s="9">
        <v>25</v>
      </c>
      <c r="AI26" s="9">
        <f t="shared" si="10"/>
        <v>54</v>
      </c>
    </row>
    <row r="27" spans="1:35">
      <c r="A27" s="5">
        <v>22</v>
      </c>
      <c r="B27" s="13" t="s">
        <v>37</v>
      </c>
      <c r="C27" s="7">
        <f t="shared" si="1"/>
        <v>131</v>
      </c>
      <c r="D27" s="7">
        <f t="shared" si="1"/>
        <v>122</v>
      </c>
      <c r="E27" s="11">
        <f t="shared" si="12"/>
        <v>253</v>
      </c>
      <c r="F27" s="9">
        <v>16</v>
      </c>
      <c r="G27" s="9">
        <v>15</v>
      </c>
      <c r="H27" s="9">
        <f t="shared" si="2"/>
        <v>31</v>
      </c>
      <c r="I27" s="9">
        <v>20</v>
      </c>
      <c r="J27" s="9">
        <v>19</v>
      </c>
      <c r="K27" s="9">
        <f t="shared" si="3"/>
        <v>39</v>
      </c>
      <c r="L27" s="9">
        <v>16</v>
      </c>
      <c r="M27" s="9">
        <v>16</v>
      </c>
      <c r="N27" s="9">
        <f t="shared" si="4"/>
        <v>32</v>
      </c>
      <c r="O27" s="9">
        <v>15</v>
      </c>
      <c r="P27" s="9">
        <v>14</v>
      </c>
      <c r="Q27" s="9">
        <f t="shared" si="5"/>
        <v>29</v>
      </c>
      <c r="R27" s="9">
        <v>7</v>
      </c>
      <c r="S27" s="9">
        <v>7</v>
      </c>
      <c r="T27" s="9">
        <f t="shared" si="6"/>
        <v>14</v>
      </c>
      <c r="U27" s="9">
        <v>20</v>
      </c>
      <c r="V27" s="9">
        <v>18</v>
      </c>
      <c r="W27" s="9">
        <f t="shared" si="11"/>
        <v>38</v>
      </c>
      <c r="X27" s="9">
        <v>7</v>
      </c>
      <c r="Y27" s="9">
        <v>7</v>
      </c>
      <c r="Z27" s="9">
        <f t="shared" si="7"/>
        <v>14</v>
      </c>
      <c r="AA27" s="9">
        <v>14</v>
      </c>
      <c r="AB27" s="9">
        <v>13</v>
      </c>
      <c r="AC27" s="9">
        <f t="shared" si="8"/>
        <v>27</v>
      </c>
      <c r="AD27" s="9">
        <v>6</v>
      </c>
      <c r="AE27" s="9">
        <v>5</v>
      </c>
      <c r="AF27" s="9">
        <f t="shared" si="9"/>
        <v>11</v>
      </c>
      <c r="AG27" s="9">
        <v>10</v>
      </c>
      <c r="AH27" s="9">
        <v>8</v>
      </c>
      <c r="AI27" s="9">
        <f t="shared" si="10"/>
        <v>18</v>
      </c>
    </row>
    <row r="28" spans="1:35">
      <c r="A28" s="5">
        <v>23</v>
      </c>
      <c r="B28" s="13" t="s">
        <v>38</v>
      </c>
      <c r="C28" s="7">
        <f t="shared" si="1"/>
        <v>393</v>
      </c>
      <c r="D28" s="7">
        <f t="shared" si="1"/>
        <v>353</v>
      </c>
      <c r="E28" s="11">
        <f t="shared" si="12"/>
        <v>746</v>
      </c>
      <c r="F28" s="9">
        <f t="shared" ref="F28:AI28" si="13">F30-F26</f>
        <v>47</v>
      </c>
      <c r="G28" s="9">
        <f t="shared" si="13"/>
        <v>43</v>
      </c>
      <c r="H28" s="9">
        <f t="shared" si="13"/>
        <v>90</v>
      </c>
      <c r="I28" s="9">
        <f t="shared" si="13"/>
        <v>61</v>
      </c>
      <c r="J28" s="9">
        <f t="shared" si="13"/>
        <v>55</v>
      </c>
      <c r="K28" s="9">
        <f t="shared" si="13"/>
        <v>116</v>
      </c>
      <c r="L28" s="9">
        <f t="shared" si="13"/>
        <v>48</v>
      </c>
      <c r="M28" s="9">
        <f t="shared" si="13"/>
        <v>46</v>
      </c>
      <c r="N28" s="9">
        <f t="shared" si="13"/>
        <v>94</v>
      </c>
      <c r="O28" s="9">
        <f t="shared" si="13"/>
        <v>47</v>
      </c>
      <c r="P28" s="9">
        <f t="shared" si="13"/>
        <v>41</v>
      </c>
      <c r="Q28" s="9">
        <f t="shared" si="13"/>
        <v>88</v>
      </c>
      <c r="R28" s="9">
        <f t="shared" si="13"/>
        <v>21</v>
      </c>
      <c r="S28" s="9">
        <f t="shared" si="13"/>
        <v>20</v>
      </c>
      <c r="T28" s="9">
        <f t="shared" si="13"/>
        <v>41</v>
      </c>
      <c r="U28" s="9">
        <f t="shared" si="13"/>
        <v>60</v>
      </c>
      <c r="V28" s="9">
        <f t="shared" si="13"/>
        <v>53</v>
      </c>
      <c r="W28" s="9">
        <f t="shared" si="13"/>
        <v>113</v>
      </c>
      <c r="X28" s="9">
        <f t="shared" si="13"/>
        <v>21</v>
      </c>
      <c r="Y28" s="9">
        <f t="shared" si="13"/>
        <v>19</v>
      </c>
      <c r="Z28" s="9">
        <f t="shared" si="13"/>
        <v>40</v>
      </c>
      <c r="AA28" s="9">
        <f t="shared" si="13"/>
        <v>42</v>
      </c>
      <c r="AB28" s="9">
        <f t="shared" si="13"/>
        <v>37</v>
      </c>
      <c r="AC28" s="9">
        <f t="shared" si="13"/>
        <v>79</v>
      </c>
      <c r="AD28" s="9">
        <f t="shared" si="13"/>
        <v>17</v>
      </c>
      <c r="AE28" s="9">
        <f t="shared" si="13"/>
        <v>15</v>
      </c>
      <c r="AF28" s="9">
        <f t="shared" si="13"/>
        <v>32</v>
      </c>
      <c r="AG28" s="9">
        <f t="shared" si="13"/>
        <v>29</v>
      </c>
      <c r="AH28" s="9">
        <f t="shared" si="13"/>
        <v>24</v>
      </c>
      <c r="AI28" s="9">
        <f t="shared" si="13"/>
        <v>53</v>
      </c>
    </row>
    <row r="29" spans="1:35">
      <c r="A29" s="5">
        <v>24</v>
      </c>
      <c r="B29" s="13" t="s">
        <v>39</v>
      </c>
      <c r="C29" s="7">
        <f t="shared" si="1"/>
        <v>131</v>
      </c>
      <c r="D29" s="7">
        <f t="shared" si="1"/>
        <v>122</v>
      </c>
      <c r="E29" s="11">
        <f t="shared" si="12"/>
        <v>253</v>
      </c>
      <c r="F29" s="9">
        <v>16</v>
      </c>
      <c r="G29" s="9">
        <v>15</v>
      </c>
      <c r="H29" s="9">
        <f t="shared" si="2"/>
        <v>31</v>
      </c>
      <c r="I29" s="9">
        <v>20</v>
      </c>
      <c r="J29" s="9">
        <v>19</v>
      </c>
      <c r="K29" s="9">
        <f t="shared" si="3"/>
        <v>39</v>
      </c>
      <c r="L29" s="9">
        <v>16</v>
      </c>
      <c r="M29" s="9">
        <v>16</v>
      </c>
      <c r="N29" s="9">
        <f t="shared" si="4"/>
        <v>32</v>
      </c>
      <c r="O29" s="9">
        <v>15</v>
      </c>
      <c r="P29" s="9">
        <v>14</v>
      </c>
      <c r="Q29" s="9">
        <f t="shared" si="5"/>
        <v>29</v>
      </c>
      <c r="R29" s="9">
        <v>7</v>
      </c>
      <c r="S29" s="9">
        <v>7</v>
      </c>
      <c r="T29" s="9">
        <f t="shared" si="6"/>
        <v>14</v>
      </c>
      <c r="U29" s="9">
        <v>20</v>
      </c>
      <c r="V29" s="9">
        <v>18</v>
      </c>
      <c r="W29" s="9">
        <f t="shared" si="11"/>
        <v>38</v>
      </c>
      <c r="X29" s="9">
        <v>7</v>
      </c>
      <c r="Y29" s="9">
        <v>7</v>
      </c>
      <c r="Z29" s="9">
        <f t="shared" si="7"/>
        <v>14</v>
      </c>
      <c r="AA29" s="9">
        <v>14</v>
      </c>
      <c r="AB29" s="9">
        <v>13</v>
      </c>
      <c r="AC29" s="9">
        <f t="shared" si="8"/>
        <v>27</v>
      </c>
      <c r="AD29" s="9">
        <v>6</v>
      </c>
      <c r="AE29" s="9">
        <v>5</v>
      </c>
      <c r="AF29" s="9">
        <f t="shared" si="9"/>
        <v>11</v>
      </c>
      <c r="AG29" s="9">
        <v>10</v>
      </c>
      <c r="AH29" s="9">
        <v>8</v>
      </c>
      <c r="AI29" s="9">
        <f t="shared" si="10"/>
        <v>18</v>
      </c>
    </row>
    <row r="30" spans="1:35">
      <c r="A30" s="5">
        <v>25</v>
      </c>
      <c r="B30" s="13" t="s">
        <v>40</v>
      </c>
      <c r="C30" s="7">
        <f t="shared" si="1"/>
        <v>784</v>
      </c>
      <c r="D30" s="7">
        <f t="shared" si="1"/>
        <v>719</v>
      </c>
      <c r="E30" s="11">
        <f>SUM(C30:D30)</f>
        <v>1503</v>
      </c>
      <c r="F30" s="9">
        <v>95</v>
      </c>
      <c r="G30" s="9">
        <v>88</v>
      </c>
      <c r="H30" s="9">
        <f t="shared" si="2"/>
        <v>183</v>
      </c>
      <c r="I30" s="9">
        <v>121</v>
      </c>
      <c r="J30" s="9">
        <v>112</v>
      </c>
      <c r="K30" s="9">
        <f t="shared" si="3"/>
        <v>233</v>
      </c>
      <c r="L30" s="9">
        <v>95</v>
      </c>
      <c r="M30" s="9">
        <v>93</v>
      </c>
      <c r="N30" s="9">
        <f t="shared" si="4"/>
        <v>188</v>
      </c>
      <c r="O30" s="9">
        <v>93</v>
      </c>
      <c r="P30" s="9">
        <v>83</v>
      </c>
      <c r="Q30" s="9">
        <f t="shared" si="5"/>
        <v>176</v>
      </c>
      <c r="R30" s="9">
        <v>43</v>
      </c>
      <c r="S30" s="9">
        <v>41</v>
      </c>
      <c r="T30" s="9">
        <f t="shared" si="6"/>
        <v>84</v>
      </c>
      <c r="U30" s="9">
        <v>120</v>
      </c>
      <c r="V30" s="9">
        <v>108</v>
      </c>
      <c r="W30" s="9">
        <f t="shared" si="11"/>
        <v>228</v>
      </c>
      <c r="X30" s="9">
        <v>42</v>
      </c>
      <c r="Y30" s="9">
        <v>39</v>
      </c>
      <c r="Z30" s="9">
        <f t="shared" si="7"/>
        <v>81</v>
      </c>
      <c r="AA30" s="9">
        <v>83</v>
      </c>
      <c r="AB30" s="9">
        <v>75</v>
      </c>
      <c r="AC30" s="9">
        <f t="shared" si="8"/>
        <v>158</v>
      </c>
      <c r="AD30" s="9">
        <v>34</v>
      </c>
      <c r="AE30" s="9">
        <v>31</v>
      </c>
      <c r="AF30" s="9">
        <f t="shared" si="9"/>
        <v>65</v>
      </c>
      <c r="AG30" s="9">
        <v>58</v>
      </c>
      <c r="AH30" s="9">
        <v>49</v>
      </c>
      <c r="AI30" s="9">
        <f t="shared" si="10"/>
        <v>107</v>
      </c>
    </row>
    <row r="31" spans="1:35">
      <c r="A31" s="5">
        <v>26</v>
      </c>
      <c r="B31" s="13" t="s">
        <v>41</v>
      </c>
      <c r="C31" s="7">
        <f t="shared" si="1"/>
        <v>2412</v>
      </c>
      <c r="D31" s="7">
        <f t="shared" si="1"/>
        <v>2255</v>
      </c>
      <c r="E31" s="11">
        <f t="shared" si="12"/>
        <v>4667</v>
      </c>
      <c r="F31" s="9">
        <v>293</v>
      </c>
      <c r="G31" s="9">
        <v>275</v>
      </c>
      <c r="H31" s="9">
        <f t="shared" si="2"/>
        <v>568</v>
      </c>
      <c r="I31" s="9">
        <v>372</v>
      </c>
      <c r="J31" s="9">
        <v>352</v>
      </c>
      <c r="K31" s="9">
        <f t="shared" si="3"/>
        <v>724</v>
      </c>
      <c r="L31" s="9">
        <v>292</v>
      </c>
      <c r="M31" s="9">
        <v>290</v>
      </c>
      <c r="N31" s="9">
        <f t="shared" si="4"/>
        <v>582</v>
      </c>
      <c r="O31" s="9">
        <v>286</v>
      </c>
      <c r="P31" s="9">
        <v>261</v>
      </c>
      <c r="Q31" s="9">
        <f t="shared" si="5"/>
        <v>547</v>
      </c>
      <c r="R31" s="9">
        <v>134</v>
      </c>
      <c r="S31" s="9">
        <v>128</v>
      </c>
      <c r="T31" s="9">
        <f t="shared" si="6"/>
        <v>262</v>
      </c>
      <c r="U31" s="9">
        <v>369</v>
      </c>
      <c r="V31" s="9">
        <v>339</v>
      </c>
      <c r="W31" s="9">
        <f t="shared" si="11"/>
        <v>708</v>
      </c>
      <c r="X31" s="9">
        <v>128</v>
      </c>
      <c r="Y31" s="9">
        <v>123</v>
      </c>
      <c r="Z31" s="9">
        <f t="shared" si="7"/>
        <v>251</v>
      </c>
      <c r="AA31" s="9">
        <v>255</v>
      </c>
      <c r="AB31" s="9">
        <v>235</v>
      </c>
      <c r="AC31" s="9">
        <f t="shared" si="8"/>
        <v>490</v>
      </c>
      <c r="AD31" s="9">
        <v>104</v>
      </c>
      <c r="AE31" s="9">
        <v>97</v>
      </c>
      <c r="AF31" s="9">
        <f t="shared" si="9"/>
        <v>201</v>
      </c>
      <c r="AG31" s="9">
        <v>179</v>
      </c>
      <c r="AH31" s="9">
        <v>155</v>
      </c>
      <c r="AI31" s="9">
        <f t="shared" si="10"/>
        <v>334</v>
      </c>
    </row>
    <row r="32" spans="1:35">
      <c r="A32" s="5">
        <v>27</v>
      </c>
      <c r="B32" s="13" t="s">
        <v>42</v>
      </c>
      <c r="C32" s="7">
        <f t="shared" si="1"/>
        <v>4268</v>
      </c>
      <c r="D32" s="7">
        <f t="shared" si="1"/>
        <v>4030</v>
      </c>
      <c r="E32" s="11">
        <f t="shared" si="12"/>
        <v>8298</v>
      </c>
      <c r="F32" s="9">
        <v>518</v>
      </c>
      <c r="G32" s="9">
        <v>492</v>
      </c>
      <c r="H32" s="9">
        <f t="shared" si="2"/>
        <v>1010</v>
      </c>
      <c r="I32" s="9">
        <v>659</v>
      </c>
      <c r="J32" s="9">
        <v>628</v>
      </c>
      <c r="K32" s="9">
        <f t="shared" si="3"/>
        <v>1287</v>
      </c>
      <c r="L32" s="9">
        <v>516</v>
      </c>
      <c r="M32" s="9">
        <v>519</v>
      </c>
      <c r="N32" s="9">
        <f t="shared" si="4"/>
        <v>1035</v>
      </c>
      <c r="O32" s="9">
        <v>506</v>
      </c>
      <c r="P32" s="9">
        <v>466</v>
      </c>
      <c r="Q32" s="9">
        <f t="shared" si="5"/>
        <v>972</v>
      </c>
      <c r="R32" s="9">
        <v>237</v>
      </c>
      <c r="S32" s="9">
        <v>228</v>
      </c>
      <c r="T32" s="9">
        <f t="shared" si="6"/>
        <v>465</v>
      </c>
      <c r="U32" s="9">
        <v>653</v>
      </c>
      <c r="V32" s="9">
        <v>606</v>
      </c>
      <c r="W32" s="9">
        <f t="shared" si="11"/>
        <v>1259</v>
      </c>
      <c r="X32" s="9">
        <v>227</v>
      </c>
      <c r="Y32" s="9">
        <v>221</v>
      </c>
      <c r="Z32" s="9">
        <f t="shared" si="7"/>
        <v>448</v>
      </c>
      <c r="AA32" s="9">
        <v>451</v>
      </c>
      <c r="AB32" s="9">
        <v>420</v>
      </c>
      <c r="AC32" s="9">
        <f t="shared" si="8"/>
        <v>871</v>
      </c>
      <c r="AD32" s="9">
        <v>184</v>
      </c>
      <c r="AE32" s="9">
        <v>173</v>
      </c>
      <c r="AF32" s="9">
        <f t="shared" si="9"/>
        <v>357</v>
      </c>
      <c r="AG32" s="9">
        <v>317</v>
      </c>
      <c r="AH32" s="9">
        <v>277</v>
      </c>
      <c r="AI32" s="9">
        <f t="shared" si="10"/>
        <v>594</v>
      </c>
    </row>
    <row r="33" spans="1:35">
      <c r="A33" s="5">
        <v>28</v>
      </c>
      <c r="B33" s="13" t="s">
        <v>43</v>
      </c>
      <c r="C33" s="7">
        <f t="shared" si="1"/>
        <v>380</v>
      </c>
      <c r="D33" s="7">
        <f t="shared" si="1"/>
        <v>378</v>
      </c>
      <c r="E33" s="11">
        <f t="shared" si="12"/>
        <v>758</v>
      </c>
      <c r="F33" s="9">
        <v>46</v>
      </c>
      <c r="G33" s="9">
        <v>46</v>
      </c>
      <c r="H33" s="9">
        <f t="shared" si="2"/>
        <v>92</v>
      </c>
      <c r="I33" s="9">
        <v>59</v>
      </c>
      <c r="J33" s="9">
        <v>59</v>
      </c>
      <c r="K33" s="9">
        <f t="shared" si="3"/>
        <v>118</v>
      </c>
      <c r="L33" s="9">
        <v>46</v>
      </c>
      <c r="M33" s="9">
        <v>49</v>
      </c>
      <c r="N33" s="9">
        <f t="shared" si="4"/>
        <v>95</v>
      </c>
      <c r="O33" s="9">
        <v>45</v>
      </c>
      <c r="P33" s="9">
        <v>44</v>
      </c>
      <c r="Q33" s="9">
        <f t="shared" si="5"/>
        <v>89</v>
      </c>
      <c r="R33" s="9">
        <v>21</v>
      </c>
      <c r="S33" s="9">
        <v>21</v>
      </c>
      <c r="T33" s="9">
        <f t="shared" si="6"/>
        <v>42</v>
      </c>
      <c r="U33" s="9">
        <v>58</v>
      </c>
      <c r="V33" s="9">
        <v>57</v>
      </c>
      <c r="W33" s="9">
        <f t="shared" si="11"/>
        <v>115</v>
      </c>
      <c r="X33" s="9">
        <v>20</v>
      </c>
      <c r="Y33" s="9">
        <v>21</v>
      </c>
      <c r="Z33" s="9">
        <f t="shared" si="7"/>
        <v>41</v>
      </c>
      <c r="AA33" s="9">
        <v>40</v>
      </c>
      <c r="AB33" s="9">
        <v>39</v>
      </c>
      <c r="AC33" s="9">
        <f t="shared" si="8"/>
        <v>79</v>
      </c>
      <c r="AD33" s="9">
        <v>17</v>
      </c>
      <c r="AE33" s="9">
        <v>16</v>
      </c>
      <c r="AF33" s="9">
        <f t="shared" si="9"/>
        <v>33</v>
      </c>
      <c r="AG33" s="9">
        <v>28</v>
      </c>
      <c r="AH33" s="9">
        <v>26</v>
      </c>
      <c r="AI33" s="9">
        <f t="shared" si="10"/>
        <v>54</v>
      </c>
    </row>
    <row r="34" spans="1:35">
      <c r="A34" s="5">
        <v>29</v>
      </c>
      <c r="B34" s="13" t="s">
        <v>44</v>
      </c>
      <c r="C34" s="7">
        <f t="shared" si="1"/>
        <v>1521</v>
      </c>
      <c r="D34" s="7">
        <f t="shared" si="1"/>
        <v>1406</v>
      </c>
      <c r="E34" s="11">
        <f t="shared" si="12"/>
        <v>2927</v>
      </c>
      <c r="F34" s="9">
        <v>184</v>
      </c>
      <c r="G34" s="9">
        <v>172</v>
      </c>
      <c r="H34" s="9">
        <f t="shared" si="2"/>
        <v>356</v>
      </c>
      <c r="I34" s="9">
        <v>235</v>
      </c>
      <c r="J34" s="9">
        <v>219</v>
      </c>
      <c r="K34" s="9">
        <f t="shared" si="3"/>
        <v>454</v>
      </c>
      <c r="L34" s="9">
        <v>184</v>
      </c>
      <c r="M34" s="9">
        <v>181</v>
      </c>
      <c r="N34" s="9">
        <f t="shared" si="4"/>
        <v>365</v>
      </c>
      <c r="O34" s="9">
        <v>180</v>
      </c>
      <c r="P34" s="9">
        <v>163</v>
      </c>
      <c r="Q34" s="9">
        <f t="shared" si="5"/>
        <v>343</v>
      </c>
      <c r="R34" s="9">
        <v>84</v>
      </c>
      <c r="S34" s="9">
        <v>80</v>
      </c>
      <c r="T34" s="9">
        <f t="shared" si="6"/>
        <v>164</v>
      </c>
      <c r="U34" s="9">
        <v>233</v>
      </c>
      <c r="V34" s="9">
        <v>211</v>
      </c>
      <c r="W34" s="9">
        <f t="shared" si="11"/>
        <v>444</v>
      </c>
      <c r="X34" s="9">
        <v>81</v>
      </c>
      <c r="Y34" s="9">
        <v>77</v>
      </c>
      <c r="Z34" s="9">
        <f t="shared" si="7"/>
        <v>158</v>
      </c>
      <c r="AA34" s="9">
        <v>161</v>
      </c>
      <c r="AB34" s="9">
        <v>146</v>
      </c>
      <c r="AC34" s="9">
        <f t="shared" si="8"/>
        <v>307</v>
      </c>
      <c r="AD34" s="9">
        <v>66</v>
      </c>
      <c r="AE34" s="9">
        <v>60</v>
      </c>
      <c r="AF34" s="9">
        <f t="shared" si="9"/>
        <v>126</v>
      </c>
      <c r="AG34" s="9">
        <v>113</v>
      </c>
      <c r="AH34" s="9">
        <v>97</v>
      </c>
      <c r="AI34" s="9">
        <f t="shared" si="10"/>
        <v>210</v>
      </c>
    </row>
    <row r="35" spans="1:35">
      <c r="A35" s="5">
        <v>30</v>
      </c>
      <c r="B35" s="13" t="s">
        <v>45</v>
      </c>
      <c r="C35" s="7">
        <f t="shared" si="1"/>
        <v>1555</v>
      </c>
      <c r="D35" s="7">
        <f t="shared" si="1"/>
        <v>1484</v>
      </c>
      <c r="E35" s="11">
        <f t="shared" si="12"/>
        <v>3039</v>
      </c>
      <c r="F35" s="9">
        <v>189</v>
      </c>
      <c r="G35" s="9">
        <v>181</v>
      </c>
      <c r="H35" s="9">
        <f t="shared" si="2"/>
        <v>370</v>
      </c>
      <c r="I35" s="9">
        <v>240</v>
      </c>
      <c r="J35" s="9">
        <v>231</v>
      </c>
      <c r="K35" s="9">
        <f t="shared" si="3"/>
        <v>471</v>
      </c>
      <c r="L35" s="9">
        <v>188</v>
      </c>
      <c r="M35" s="9">
        <v>191</v>
      </c>
      <c r="N35" s="9">
        <f t="shared" si="4"/>
        <v>379</v>
      </c>
      <c r="O35" s="9">
        <v>184</v>
      </c>
      <c r="P35" s="9">
        <v>172</v>
      </c>
      <c r="Q35" s="9">
        <f t="shared" si="5"/>
        <v>356</v>
      </c>
      <c r="R35" s="9">
        <v>86</v>
      </c>
      <c r="S35" s="9">
        <v>84</v>
      </c>
      <c r="T35" s="9">
        <f t="shared" si="6"/>
        <v>170</v>
      </c>
      <c r="U35" s="9">
        <v>238</v>
      </c>
      <c r="V35" s="9">
        <v>223</v>
      </c>
      <c r="W35" s="9">
        <f t="shared" si="11"/>
        <v>461</v>
      </c>
      <c r="X35" s="9">
        <v>83</v>
      </c>
      <c r="Y35" s="9">
        <v>81</v>
      </c>
      <c r="Z35" s="9">
        <f t="shared" si="7"/>
        <v>164</v>
      </c>
      <c r="AA35" s="9">
        <v>164</v>
      </c>
      <c r="AB35" s="9">
        <v>155</v>
      </c>
      <c r="AC35" s="9">
        <f t="shared" si="8"/>
        <v>319</v>
      </c>
      <c r="AD35" s="9">
        <v>67</v>
      </c>
      <c r="AE35" s="9">
        <v>64</v>
      </c>
      <c r="AF35" s="9">
        <f t="shared" si="9"/>
        <v>131</v>
      </c>
      <c r="AG35" s="9">
        <v>116</v>
      </c>
      <c r="AH35" s="9">
        <v>102</v>
      </c>
      <c r="AI35" s="9">
        <f t="shared" si="10"/>
        <v>218</v>
      </c>
    </row>
    <row r="36" spans="1:35">
      <c r="A36" s="5">
        <v>31</v>
      </c>
      <c r="B36" s="13" t="s">
        <v>46</v>
      </c>
      <c r="C36" s="7">
        <f t="shared" si="1"/>
        <v>1077</v>
      </c>
      <c r="D36" s="7">
        <f t="shared" si="1"/>
        <v>1022</v>
      </c>
      <c r="E36" s="11">
        <f t="shared" si="12"/>
        <v>2099</v>
      </c>
      <c r="F36" s="9">
        <v>131</v>
      </c>
      <c r="G36" s="9">
        <v>125</v>
      </c>
      <c r="H36" s="9">
        <f t="shared" si="2"/>
        <v>256</v>
      </c>
      <c r="I36" s="9">
        <v>166</v>
      </c>
      <c r="J36" s="9">
        <v>159</v>
      </c>
      <c r="K36" s="9">
        <f t="shared" si="3"/>
        <v>325</v>
      </c>
      <c r="L36" s="9">
        <v>130</v>
      </c>
      <c r="M36" s="9">
        <v>132</v>
      </c>
      <c r="N36" s="9">
        <f t="shared" si="4"/>
        <v>262</v>
      </c>
      <c r="O36" s="9">
        <v>128</v>
      </c>
      <c r="P36" s="9">
        <v>118</v>
      </c>
      <c r="Q36" s="9">
        <f t="shared" si="5"/>
        <v>246</v>
      </c>
      <c r="R36" s="9">
        <v>60</v>
      </c>
      <c r="S36" s="9">
        <v>58</v>
      </c>
      <c r="T36" s="9">
        <f t="shared" si="6"/>
        <v>118</v>
      </c>
      <c r="U36" s="9">
        <v>165</v>
      </c>
      <c r="V36" s="9">
        <v>154</v>
      </c>
      <c r="W36" s="9">
        <f t="shared" si="11"/>
        <v>319</v>
      </c>
      <c r="X36" s="9">
        <v>57</v>
      </c>
      <c r="Y36" s="9">
        <v>56</v>
      </c>
      <c r="Z36" s="9">
        <f t="shared" si="7"/>
        <v>113</v>
      </c>
      <c r="AA36" s="9">
        <v>114</v>
      </c>
      <c r="AB36" s="9">
        <v>106</v>
      </c>
      <c r="AC36" s="9">
        <f t="shared" si="8"/>
        <v>220</v>
      </c>
      <c r="AD36" s="9">
        <v>46</v>
      </c>
      <c r="AE36" s="9">
        <v>44</v>
      </c>
      <c r="AF36" s="9">
        <f t="shared" si="9"/>
        <v>90</v>
      </c>
      <c r="AG36" s="9">
        <v>80</v>
      </c>
      <c r="AH36" s="9">
        <v>70</v>
      </c>
      <c r="AI36" s="9">
        <f t="shared" si="10"/>
        <v>150</v>
      </c>
    </row>
    <row r="37" spans="1:35">
      <c r="A37" s="5">
        <v>32</v>
      </c>
      <c r="B37" s="13" t="s">
        <v>47</v>
      </c>
      <c r="C37" s="7">
        <f t="shared" si="1"/>
        <v>4153</v>
      </c>
      <c r="D37" s="7">
        <f t="shared" si="1"/>
        <v>3912</v>
      </c>
      <c r="E37" s="11">
        <f t="shared" si="12"/>
        <v>8065</v>
      </c>
      <c r="F37" s="9">
        <f t="shared" ref="F37:AI37" si="14">SUM(F34:F36)</f>
        <v>504</v>
      </c>
      <c r="G37" s="9">
        <f t="shared" si="14"/>
        <v>478</v>
      </c>
      <c r="H37" s="9">
        <f t="shared" si="14"/>
        <v>982</v>
      </c>
      <c r="I37" s="9">
        <f t="shared" si="14"/>
        <v>641</v>
      </c>
      <c r="J37" s="9">
        <f t="shared" si="14"/>
        <v>609</v>
      </c>
      <c r="K37" s="9">
        <f t="shared" si="14"/>
        <v>1250</v>
      </c>
      <c r="L37" s="9">
        <f t="shared" si="14"/>
        <v>502</v>
      </c>
      <c r="M37" s="9">
        <f t="shared" si="14"/>
        <v>504</v>
      </c>
      <c r="N37" s="9">
        <f t="shared" si="14"/>
        <v>1006</v>
      </c>
      <c r="O37" s="9">
        <f t="shared" si="14"/>
        <v>492</v>
      </c>
      <c r="P37" s="9">
        <f t="shared" si="14"/>
        <v>453</v>
      </c>
      <c r="Q37" s="9">
        <f t="shared" si="14"/>
        <v>945</v>
      </c>
      <c r="R37" s="9">
        <f t="shared" si="14"/>
        <v>230</v>
      </c>
      <c r="S37" s="9">
        <f t="shared" si="14"/>
        <v>222</v>
      </c>
      <c r="T37" s="9">
        <f t="shared" si="14"/>
        <v>452</v>
      </c>
      <c r="U37" s="9">
        <f t="shared" si="14"/>
        <v>636</v>
      </c>
      <c r="V37" s="9">
        <f t="shared" si="14"/>
        <v>588</v>
      </c>
      <c r="W37" s="9">
        <f t="shared" si="14"/>
        <v>1224</v>
      </c>
      <c r="X37" s="9">
        <f t="shared" si="14"/>
        <v>221</v>
      </c>
      <c r="Y37" s="9">
        <f t="shared" si="14"/>
        <v>214</v>
      </c>
      <c r="Z37" s="9">
        <f t="shared" si="14"/>
        <v>435</v>
      </c>
      <c r="AA37" s="9">
        <f t="shared" si="14"/>
        <v>439</v>
      </c>
      <c r="AB37" s="9">
        <f t="shared" si="14"/>
        <v>407</v>
      </c>
      <c r="AC37" s="9">
        <f t="shared" si="14"/>
        <v>846</v>
      </c>
      <c r="AD37" s="9">
        <f t="shared" si="14"/>
        <v>179</v>
      </c>
      <c r="AE37" s="9">
        <f t="shared" si="14"/>
        <v>168</v>
      </c>
      <c r="AF37" s="9">
        <f t="shared" si="14"/>
        <v>347</v>
      </c>
      <c r="AG37" s="9">
        <f t="shared" si="14"/>
        <v>309</v>
      </c>
      <c r="AH37" s="9">
        <f t="shared" si="14"/>
        <v>269</v>
      </c>
      <c r="AI37" s="9">
        <f t="shared" si="14"/>
        <v>578</v>
      </c>
    </row>
    <row r="38" spans="1:35">
      <c r="A38" s="5">
        <v>33</v>
      </c>
      <c r="B38" s="13" t="s">
        <v>48</v>
      </c>
      <c r="C38" s="7">
        <f t="shared" si="1"/>
        <v>5169</v>
      </c>
      <c r="D38" s="7">
        <f t="shared" si="1"/>
        <v>4877</v>
      </c>
      <c r="E38" s="11">
        <f t="shared" si="12"/>
        <v>10046</v>
      </c>
      <c r="F38" s="9">
        <f t="shared" ref="F38:AI38" si="15">F28+F37+F49</f>
        <v>627</v>
      </c>
      <c r="G38" s="9">
        <f t="shared" si="15"/>
        <v>596</v>
      </c>
      <c r="H38" s="9">
        <f t="shared" si="15"/>
        <v>1223</v>
      </c>
      <c r="I38" s="9">
        <f t="shared" si="15"/>
        <v>798</v>
      </c>
      <c r="J38" s="9">
        <f t="shared" si="15"/>
        <v>759</v>
      </c>
      <c r="K38" s="9">
        <f t="shared" si="15"/>
        <v>1557</v>
      </c>
      <c r="L38" s="9">
        <f t="shared" si="15"/>
        <v>625</v>
      </c>
      <c r="M38" s="9">
        <f t="shared" si="15"/>
        <v>629</v>
      </c>
      <c r="N38" s="9">
        <f t="shared" si="15"/>
        <v>1254</v>
      </c>
      <c r="O38" s="9">
        <f t="shared" si="15"/>
        <v>613</v>
      </c>
      <c r="P38" s="9">
        <f t="shared" si="15"/>
        <v>565</v>
      </c>
      <c r="Q38" s="9">
        <f t="shared" si="15"/>
        <v>1178</v>
      </c>
      <c r="R38" s="9">
        <f t="shared" si="15"/>
        <v>286</v>
      </c>
      <c r="S38" s="9">
        <f t="shared" si="15"/>
        <v>277</v>
      </c>
      <c r="T38" s="9">
        <f t="shared" si="15"/>
        <v>563</v>
      </c>
      <c r="U38" s="9">
        <f t="shared" si="15"/>
        <v>791</v>
      </c>
      <c r="V38" s="9">
        <f t="shared" si="15"/>
        <v>733</v>
      </c>
      <c r="W38" s="9">
        <f t="shared" si="15"/>
        <v>1524</v>
      </c>
      <c r="X38" s="9">
        <f t="shared" si="15"/>
        <v>275</v>
      </c>
      <c r="Y38" s="9">
        <f t="shared" si="15"/>
        <v>266</v>
      </c>
      <c r="Z38" s="9">
        <f t="shared" si="15"/>
        <v>541</v>
      </c>
      <c r="AA38" s="9">
        <f t="shared" si="15"/>
        <v>547</v>
      </c>
      <c r="AB38" s="9">
        <f t="shared" si="15"/>
        <v>508</v>
      </c>
      <c r="AC38" s="9">
        <f t="shared" si="15"/>
        <v>1055</v>
      </c>
      <c r="AD38" s="9">
        <f t="shared" si="15"/>
        <v>223</v>
      </c>
      <c r="AE38" s="9">
        <f t="shared" si="15"/>
        <v>209</v>
      </c>
      <c r="AF38" s="9">
        <f t="shared" si="15"/>
        <v>432</v>
      </c>
      <c r="AG38" s="9">
        <f t="shared" si="15"/>
        <v>384</v>
      </c>
      <c r="AH38" s="9">
        <f t="shared" si="15"/>
        <v>335</v>
      </c>
      <c r="AI38" s="9">
        <f t="shared" si="15"/>
        <v>719</v>
      </c>
    </row>
    <row r="39" spans="1:35">
      <c r="A39" s="5">
        <v>34</v>
      </c>
      <c r="B39" s="13" t="s">
        <v>49</v>
      </c>
      <c r="C39" s="7">
        <f t="shared" si="1"/>
        <v>4776</v>
      </c>
      <c r="D39" s="7">
        <f t="shared" si="1"/>
        <v>4524</v>
      </c>
      <c r="E39" s="11">
        <f t="shared" si="12"/>
        <v>9300</v>
      </c>
      <c r="F39" s="9">
        <f t="shared" ref="F39:AI39" si="16">F37+F49</f>
        <v>580</v>
      </c>
      <c r="G39" s="9">
        <f t="shared" si="16"/>
        <v>553</v>
      </c>
      <c r="H39" s="9">
        <f t="shared" si="16"/>
        <v>1133</v>
      </c>
      <c r="I39" s="9">
        <f t="shared" si="16"/>
        <v>737</v>
      </c>
      <c r="J39" s="9">
        <f t="shared" si="16"/>
        <v>704</v>
      </c>
      <c r="K39" s="9">
        <f t="shared" si="16"/>
        <v>1441</v>
      </c>
      <c r="L39" s="9">
        <f t="shared" si="16"/>
        <v>577</v>
      </c>
      <c r="M39" s="9">
        <f t="shared" si="16"/>
        <v>583</v>
      </c>
      <c r="N39" s="9">
        <f t="shared" si="16"/>
        <v>1160</v>
      </c>
      <c r="O39" s="9">
        <f t="shared" si="16"/>
        <v>566</v>
      </c>
      <c r="P39" s="9">
        <f t="shared" si="16"/>
        <v>524</v>
      </c>
      <c r="Q39" s="9">
        <f t="shared" si="16"/>
        <v>1090</v>
      </c>
      <c r="R39" s="9">
        <f t="shared" si="16"/>
        <v>265</v>
      </c>
      <c r="S39" s="9">
        <f t="shared" si="16"/>
        <v>257</v>
      </c>
      <c r="T39" s="9">
        <f t="shared" si="16"/>
        <v>522</v>
      </c>
      <c r="U39" s="9">
        <f t="shared" si="16"/>
        <v>731</v>
      </c>
      <c r="V39" s="9">
        <f t="shared" si="16"/>
        <v>680</v>
      </c>
      <c r="W39" s="9">
        <f t="shared" si="16"/>
        <v>1411</v>
      </c>
      <c r="X39" s="9">
        <f t="shared" si="16"/>
        <v>254</v>
      </c>
      <c r="Y39" s="9">
        <f t="shared" si="16"/>
        <v>247</v>
      </c>
      <c r="Z39" s="9">
        <f t="shared" si="16"/>
        <v>501</v>
      </c>
      <c r="AA39" s="9">
        <f t="shared" si="16"/>
        <v>505</v>
      </c>
      <c r="AB39" s="9">
        <f t="shared" si="16"/>
        <v>471</v>
      </c>
      <c r="AC39" s="9">
        <f t="shared" si="16"/>
        <v>976</v>
      </c>
      <c r="AD39" s="9">
        <f t="shared" si="16"/>
        <v>206</v>
      </c>
      <c r="AE39" s="9">
        <f t="shared" si="16"/>
        <v>194</v>
      </c>
      <c r="AF39" s="9">
        <f t="shared" si="16"/>
        <v>400</v>
      </c>
      <c r="AG39" s="9">
        <f t="shared" si="16"/>
        <v>355</v>
      </c>
      <c r="AH39" s="9">
        <f t="shared" si="16"/>
        <v>311</v>
      </c>
      <c r="AI39" s="9">
        <f t="shared" si="16"/>
        <v>666</v>
      </c>
    </row>
    <row r="40" spans="1:35">
      <c r="A40" s="5">
        <v>35</v>
      </c>
      <c r="B40" s="13" t="s">
        <v>50</v>
      </c>
      <c r="C40" s="7">
        <f t="shared" si="1"/>
        <v>2861</v>
      </c>
      <c r="D40" s="7">
        <f t="shared" si="1"/>
        <v>2669</v>
      </c>
      <c r="E40" s="11">
        <f t="shared" si="12"/>
        <v>5530</v>
      </c>
      <c r="F40" s="9">
        <v>347</v>
      </c>
      <c r="G40" s="9">
        <v>326</v>
      </c>
      <c r="H40" s="9">
        <f t="shared" si="2"/>
        <v>673</v>
      </c>
      <c r="I40" s="9">
        <v>441</v>
      </c>
      <c r="J40" s="9">
        <v>416</v>
      </c>
      <c r="K40" s="9">
        <f t="shared" si="3"/>
        <v>857</v>
      </c>
      <c r="L40" s="9">
        <v>346</v>
      </c>
      <c r="M40" s="9">
        <v>344</v>
      </c>
      <c r="N40" s="9">
        <f t="shared" si="4"/>
        <v>690</v>
      </c>
      <c r="O40" s="9">
        <v>339</v>
      </c>
      <c r="P40" s="9">
        <v>309</v>
      </c>
      <c r="Q40" s="9">
        <f t="shared" si="5"/>
        <v>648</v>
      </c>
      <c r="R40" s="9">
        <v>159</v>
      </c>
      <c r="S40" s="9">
        <v>151</v>
      </c>
      <c r="T40" s="9">
        <f t="shared" si="6"/>
        <v>310</v>
      </c>
      <c r="U40" s="9">
        <v>438</v>
      </c>
      <c r="V40" s="9">
        <v>402</v>
      </c>
      <c r="W40" s="9">
        <f t="shared" si="11"/>
        <v>840</v>
      </c>
      <c r="X40" s="9">
        <v>152</v>
      </c>
      <c r="Y40" s="9">
        <v>146</v>
      </c>
      <c r="Z40" s="9">
        <f t="shared" si="7"/>
        <v>298</v>
      </c>
      <c r="AA40" s="9">
        <v>302</v>
      </c>
      <c r="AB40" s="9">
        <v>278</v>
      </c>
      <c r="AC40" s="9">
        <f t="shared" si="8"/>
        <v>580</v>
      </c>
      <c r="AD40" s="9">
        <v>124</v>
      </c>
      <c r="AE40" s="9">
        <v>114</v>
      </c>
      <c r="AF40" s="9">
        <f t="shared" si="9"/>
        <v>238</v>
      </c>
      <c r="AG40" s="9">
        <v>213</v>
      </c>
      <c r="AH40" s="9">
        <v>183</v>
      </c>
      <c r="AI40" s="9">
        <f t="shared" si="10"/>
        <v>396</v>
      </c>
    </row>
    <row r="41" spans="1:35">
      <c r="A41" s="5">
        <v>36</v>
      </c>
      <c r="B41" s="13" t="s">
        <v>51</v>
      </c>
      <c r="C41" s="7">
        <f t="shared" si="1"/>
        <v>2300</v>
      </c>
      <c r="D41" s="7">
        <f t="shared" si="1"/>
        <v>2207</v>
      </c>
      <c r="E41" s="11">
        <f t="shared" si="12"/>
        <v>4507</v>
      </c>
      <c r="F41" s="9">
        <f t="shared" ref="F41:AI41" si="17">F51-F40-F26-F21-F20-F19-F18-F17-F16-F14</f>
        <v>279</v>
      </c>
      <c r="G41" s="9">
        <f t="shared" si="17"/>
        <v>269</v>
      </c>
      <c r="H41" s="9">
        <f t="shared" si="17"/>
        <v>548</v>
      </c>
      <c r="I41" s="9">
        <f t="shared" si="17"/>
        <v>357</v>
      </c>
      <c r="J41" s="9">
        <f t="shared" si="17"/>
        <v>343</v>
      </c>
      <c r="K41" s="9">
        <f t="shared" si="17"/>
        <v>700</v>
      </c>
      <c r="L41" s="9">
        <f t="shared" si="17"/>
        <v>278</v>
      </c>
      <c r="M41" s="9">
        <f t="shared" si="17"/>
        <v>284</v>
      </c>
      <c r="N41" s="9">
        <f t="shared" si="17"/>
        <v>562</v>
      </c>
      <c r="O41" s="9">
        <f t="shared" si="17"/>
        <v>275</v>
      </c>
      <c r="P41" s="9">
        <f t="shared" si="17"/>
        <v>256</v>
      </c>
      <c r="Q41" s="9">
        <f t="shared" si="17"/>
        <v>531</v>
      </c>
      <c r="R41" s="9">
        <f t="shared" si="17"/>
        <v>128</v>
      </c>
      <c r="S41" s="9">
        <f t="shared" si="17"/>
        <v>125</v>
      </c>
      <c r="T41" s="9">
        <f t="shared" si="17"/>
        <v>253</v>
      </c>
      <c r="U41" s="9">
        <f t="shared" si="17"/>
        <v>352</v>
      </c>
      <c r="V41" s="9">
        <f t="shared" si="17"/>
        <v>332</v>
      </c>
      <c r="W41" s="9">
        <f t="shared" si="17"/>
        <v>684</v>
      </c>
      <c r="X41" s="9">
        <f t="shared" si="17"/>
        <v>122</v>
      </c>
      <c r="Y41" s="9">
        <f t="shared" si="17"/>
        <v>119</v>
      </c>
      <c r="Z41" s="9">
        <f t="shared" si="17"/>
        <v>241</v>
      </c>
      <c r="AA41" s="9">
        <f t="shared" si="17"/>
        <v>243</v>
      </c>
      <c r="AB41" s="9">
        <f t="shared" si="17"/>
        <v>229</v>
      </c>
      <c r="AC41" s="9">
        <f t="shared" si="17"/>
        <v>472</v>
      </c>
      <c r="AD41" s="9">
        <f t="shared" si="17"/>
        <v>97</v>
      </c>
      <c r="AE41" s="9">
        <f t="shared" si="17"/>
        <v>96</v>
      </c>
      <c r="AF41" s="9">
        <f t="shared" si="17"/>
        <v>193</v>
      </c>
      <c r="AG41" s="9">
        <f t="shared" si="17"/>
        <v>169</v>
      </c>
      <c r="AH41" s="9">
        <f t="shared" si="17"/>
        <v>154</v>
      </c>
      <c r="AI41" s="9">
        <f t="shared" si="17"/>
        <v>323</v>
      </c>
    </row>
    <row r="42" spans="1:35">
      <c r="A42" s="5">
        <v>37</v>
      </c>
      <c r="B42" s="13" t="s">
        <v>52</v>
      </c>
      <c r="C42" s="7">
        <f t="shared" si="1"/>
        <v>4546</v>
      </c>
      <c r="D42" s="7">
        <f t="shared" si="1"/>
        <v>4265</v>
      </c>
      <c r="E42" s="11">
        <f t="shared" si="12"/>
        <v>8811</v>
      </c>
      <c r="F42" s="9">
        <f t="shared" ref="F42:AI42" si="18">F28+F37</f>
        <v>551</v>
      </c>
      <c r="G42" s="9">
        <f t="shared" si="18"/>
        <v>521</v>
      </c>
      <c r="H42" s="9">
        <f t="shared" si="18"/>
        <v>1072</v>
      </c>
      <c r="I42" s="9">
        <f t="shared" si="18"/>
        <v>702</v>
      </c>
      <c r="J42" s="9">
        <f t="shared" si="18"/>
        <v>664</v>
      </c>
      <c r="K42" s="9">
        <f t="shared" si="18"/>
        <v>1366</v>
      </c>
      <c r="L42" s="9">
        <f t="shared" si="18"/>
        <v>550</v>
      </c>
      <c r="M42" s="9">
        <f t="shared" si="18"/>
        <v>550</v>
      </c>
      <c r="N42" s="9">
        <f t="shared" si="18"/>
        <v>1100</v>
      </c>
      <c r="O42" s="9">
        <f t="shared" si="18"/>
        <v>539</v>
      </c>
      <c r="P42" s="9">
        <f t="shared" si="18"/>
        <v>494</v>
      </c>
      <c r="Q42" s="9">
        <f t="shared" si="18"/>
        <v>1033</v>
      </c>
      <c r="R42" s="9">
        <f t="shared" si="18"/>
        <v>251</v>
      </c>
      <c r="S42" s="9">
        <f t="shared" si="18"/>
        <v>242</v>
      </c>
      <c r="T42" s="9">
        <f t="shared" si="18"/>
        <v>493</v>
      </c>
      <c r="U42" s="9">
        <f t="shared" si="18"/>
        <v>696</v>
      </c>
      <c r="V42" s="9">
        <f t="shared" si="18"/>
        <v>641</v>
      </c>
      <c r="W42" s="9">
        <f t="shared" si="18"/>
        <v>1337</v>
      </c>
      <c r="X42" s="9">
        <f t="shared" si="18"/>
        <v>242</v>
      </c>
      <c r="Y42" s="9">
        <f t="shared" si="18"/>
        <v>233</v>
      </c>
      <c r="Z42" s="9">
        <f t="shared" si="18"/>
        <v>475</v>
      </c>
      <c r="AA42" s="9">
        <f t="shared" si="18"/>
        <v>481</v>
      </c>
      <c r="AB42" s="9">
        <f t="shared" si="18"/>
        <v>444</v>
      </c>
      <c r="AC42" s="9">
        <f t="shared" si="18"/>
        <v>925</v>
      </c>
      <c r="AD42" s="9">
        <f t="shared" si="18"/>
        <v>196</v>
      </c>
      <c r="AE42" s="9">
        <f t="shared" si="18"/>
        <v>183</v>
      </c>
      <c r="AF42" s="9">
        <f t="shared" si="18"/>
        <v>379</v>
      </c>
      <c r="AG42" s="9">
        <f t="shared" si="18"/>
        <v>338</v>
      </c>
      <c r="AH42" s="9">
        <f t="shared" si="18"/>
        <v>293</v>
      </c>
      <c r="AI42" s="9">
        <f t="shared" si="18"/>
        <v>631</v>
      </c>
    </row>
    <row r="43" spans="1:35">
      <c r="A43" s="5">
        <v>38</v>
      </c>
      <c r="B43" s="13" t="s">
        <v>53</v>
      </c>
      <c r="C43" s="7">
        <f t="shared" si="1"/>
        <v>1431</v>
      </c>
      <c r="D43" s="7">
        <f t="shared" si="1"/>
        <v>1341</v>
      </c>
      <c r="E43" s="11">
        <f t="shared" si="12"/>
        <v>2772</v>
      </c>
      <c r="F43" s="9">
        <v>174</v>
      </c>
      <c r="G43" s="9">
        <v>164</v>
      </c>
      <c r="H43" s="9">
        <f t="shared" si="2"/>
        <v>338</v>
      </c>
      <c r="I43" s="9">
        <v>221</v>
      </c>
      <c r="J43" s="9">
        <v>209</v>
      </c>
      <c r="K43" s="9">
        <f t="shared" si="3"/>
        <v>430</v>
      </c>
      <c r="L43" s="9">
        <v>173</v>
      </c>
      <c r="M43" s="9">
        <v>173</v>
      </c>
      <c r="N43" s="9">
        <f t="shared" si="4"/>
        <v>346</v>
      </c>
      <c r="O43" s="9">
        <v>170</v>
      </c>
      <c r="P43" s="9">
        <v>155</v>
      </c>
      <c r="Q43" s="9">
        <f t="shared" si="5"/>
        <v>325</v>
      </c>
      <c r="R43" s="9">
        <v>79</v>
      </c>
      <c r="S43" s="9">
        <v>76</v>
      </c>
      <c r="T43" s="9">
        <f t="shared" si="6"/>
        <v>155</v>
      </c>
      <c r="U43" s="9">
        <v>219</v>
      </c>
      <c r="V43" s="9">
        <v>202</v>
      </c>
      <c r="W43" s="9">
        <f t="shared" si="11"/>
        <v>421</v>
      </c>
      <c r="X43" s="9">
        <v>76</v>
      </c>
      <c r="Y43" s="9">
        <v>73</v>
      </c>
      <c r="Z43" s="9">
        <f t="shared" si="7"/>
        <v>149</v>
      </c>
      <c r="AA43" s="9">
        <v>151</v>
      </c>
      <c r="AB43" s="9">
        <v>140</v>
      </c>
      <c r="AC43" s="9">
        <f t="shared" si="8"/>
        <v>291</v>
      </c>
      <c r="AD43" s="9">
        <v>62</v>
      </c>
      <c r="AE43" s="9">
        <v>57</v>
      </c>
      <c r="AF43" s="9">
        <f t="shared" si="9"/>
        <v>119</v>
      </c>
      <c r="AG43" s="9">
        <v>106</v>
      </c>
      <c r="AH43" s="9">
        <v>92</v>
      </c>
      <c r="AI43" s="9">
        <f t="shared" si="10"/>
        <v>198</v>
      </c>
    </row>
    <row r="44" spans="1:35">
      <c r="A44" s="5">
        <v>39</v>
      </c>
      <c r="B44" s="13" t="s">
        <v>54</v>
      </c>
      <c r="C44" s="7">
        <f t="shared" si="1"/>
        <v>0</v>
      </c>
      <c r="D44" s="7">
        <f t="shared" si="1"/>
        <v>3597</v>
      </c>
      <c r="E44" s="11">
        <f t="shared" si="12"/>
        <v>3597</v>
      </c>
      <c r="F44" s="9">
        <v>0</v>
      </c>
      <c r="G44" s="9">
        <v>439</v>
      </c>
      <c r="H44" s="9">
        <f t="shared" si="2"/>
        <v>439</v>
      </c>
      <c r="I44" s="9">
        <v>0</v>
      </c>
      <c r="J44" s="9">
        <v>561</v>
      </c>
      <c r="K44" s="9">
        <f t="shared" si="3"/>
        <v>561</v>
      </c>
      <c r="L44" s="9">
        <v>0</v>
      </c>
      <c r="M44" s="9">
        <v>463</v>
      </c>
      <c r="N44" s="9">
        <f t="shared" si="4"/>
        <v>463</v>
      </c>
      <c r="O44" s="9">
        <v>0</v>
      </c>
      <c r="P44" s="9">
        <v>416</v>
      </c>
      <c r="Q44" s="9">
        <f t="shared" si="5"/>
        <v>416</v>
      </c>
      <c r="R44" s="9">
        <v>0</v>
      </c>
      <c r="S44" s="9">
        <v>204</v>
      </c>
      <c r="T44" s="9">
        <f t="shared" si="6"/>
        <v>204</v>
      </c>
      <c r="U44" s="9">
        <v>0</v>
      </c>
      <c r="V44" s="9">
        <v>541</v>
      </c>
      <c r="W44" s="9">
        <f t="shared" si="11"/>
        <v>541</v>
      </c>
      <c r="X44" s="9">
        <v>0</v>
      </c>
      <c r="Y44" s="9">
        <v>197</v>
      </c>
      <c r="Z44" s="9">
        <f t="shared" si="7"/>
        <v>197</v>
      </c>
      <c r="AA44" s="9">
        <v>0</v>
      </c>
      <c r="AB44" s="9">
        <v>375</v>
      </c>
      <c r="AC44" s="9">
        <f t="shared" si="8"/>
        <v>375</v>
      </c>
      <c r="AD44" s="9">
        <v>0</v>
      </c>
      <c r="AE44" s="9">
        <v>154</v>
      </c>
      <c r="AF44" s="9">
        <f t="shared" si="9"/>
        <v>154</v>
      </c>
      <c r="AG44" s="9">
        <v>0</v>
      </c>
      <c r="AH44" s="9">
        <v>247</v>
      </c>
      <c r="AI44" s="9">
        <f t="shared" si="10"/>
        <v>247</v>
      </c>
    </row>
    <row r="45" spans="1:35">
      <c r="A45" s="5">
        <v>40</v>
      </c>
      <c r="B45" s="13" t="s">
        <v>55</v>
      </c>
      <c r="C45" s="7">
        <f t="shared" si="1"/>
        <v>0</v>
      </c>
      <c r="D45" s="7">
        <f t="shared" si="1"/>
        <v>2020</v>
      </c>
      <c r="E45" s="11">
        <f t="shared" si="12"/>
        <v>2020</v>
      </c>
      <c r="F45" s="9">
        <v>0</v>
      </c>
      <c r="G45" s="9">
        <v>247</v>
      </c>
      <c r="H45" s="9">
        <f t="shared" si="2"/>
        <v>247</v>
      </c>
      <c r="I45" s="9">
        <v>0</v>
      </c>
      <c r="J45" s="9">
        <v>315</v>
      </c>
      <c r="K45" s="9">
        <f t="shared" si="3"/>
        <v>315</v>
      </c>
      <c r="L45" s="9">
        <v>0</v>
      </c>
      <c r="M45" s="9">
        <v>260</v>
      </c>
      <c r="N45" s="9">
        <f t="shared" si="4"/>
        <v>260</v>
      </c>
      <c r="O45" s="9">
        <v>0</v>
      </c>
      <c r="P45" s="9">
        <v>234</v>
      </c>
      <c r="Q45" s="9">
        <f t="shared" si="5"/>
        <v>234</v>
      </c>
      <c r="R45" s="9">
        <v>0</v>
      </c>
      <c r="S45" s="9">
        <v>114</v>
      </c>
      <c r="T45" s="9">
        <f t="shared" si="6"/>
        <v>114</v>
      </c>
      <c r="U45" s="9">
        <v>0</v>
      </c>
      <c r="V45" s="9">
        <v>304</v>
      </c>
      <c r="W45" s="9">
        <f t="shared" si="11"/>
        <v>304</v>
      </c>
      <c r="X45" s="9">
        <v>0</v>
      </c>
      <c r="Y45" s="9">
        <v>111</v>
      </c>
      <c r="Z45" s="9">
        <f t="shared" si="7"/>
        <v>111</v>
      </c>
      <c r="AA45" s="9">
        <v>0</v>
      </c>
      <c r="AB45" s="9">
        <v>210</v>
      </c>
      <c r="AC45" s="9">
        <f t="shared" si="8"/>
        <v>210</v>
      </c>
      <c r="AD45" s="9">
        <v>0</v>
      </c>
      <c r="AE45" s="9">
        <v>86</v>
      </c>
      <c r="AF45" s="9">
        <f t="shared" si="9"/>
        <v>86</v>
      </c>
      <c r="AG45" s="9">
        <v>0</v>
      </c>
      <c r="AH45" s="9">
        <v>139</v>
      </c>
      <c r="AI45" s="9">
        <f t="shared" si="10"/>
        <v>139</v>
      </c>
    </row>
    <row r="46" spans="1:35">
      <c r="A46" s="5">
        <v>41</v>
      </c>
      <c r="B46" s="13" t="s">
        <v>56</v>
      </c>
      <c r="C46" s="7">
        <f t="shared" si="1"/>
        <v>0</v>
      </c>
      <c r="D46" s="7">
        <f t="shared" si="1"/>
        <v>3001</v>
      </c>
      <c r="E46" s="11">
        <f t="shared" si="12"/>
        <v>3001</v>
      </c>
      <c r="F46" s="9">
        <v>0</v>
      </c>
      <c r="G46" s="9">
        <v>366</v>
      </c>
      <c r="H46" s="9">
        <f t="shared" si="2"/>
        <v>366</v>
      </c>
      <c r="I46" s="9">
        <v>0</v>
      </c>
      <c r="J46" s="9">
        <v>468</v>
      </c>
      <c r="K46" s="9">
        <f t="shared" si="3"/>
        <v>468</v>
      </c>
      <c r="L46" s="9">
        <v>0</v>
      </c>
      <c r="M46" s="9">
        <v>387</v>
      </c>
      <c r="N46" s="9">
        <f t="shared" si="4"/>
        <v>387</v>
      </c>
      <c r="O46" s="9">
        <v>0</v>
      </c>
      <c r="P46" s="9">
        <v>347</v>
      </c>
      <c r="Q46" s="9">
        <f t="shared" si="5"/>
        <v>347</v>
      </c>
      <c r="R46" s="9">
        <v>0</v>
      </c>
      <c r="S46" s="9">
        <v>170</v>
      </c>
      <c r="T46" s="9">
        <f t="shared" si="6"/>
        <v>170</v>
      </c>
      <c r="U46" s="9">
        <v>0</v>
      </c>
      <c r="V46" s="9">
        <v>451</v>
      </c>
      <c r="W46" s="9">
        <f t="shared" si="11"/>
        <v>451</v>
      </c>
      <c r="X46" s="9">
        <v>0</v>
      </c>
      <c r="Y46" s="9">
        <v>164</v>
      </c>
      <c r="Z46" s="9">
        <f t="shared" si="7"/>
        <v>164</v>
      </c>
      <c r="AA46" s="9">
        <v>0</v>
      </c>
      <c r="AB46" s="9">
        <v>313</v>
      </c>
      <c r="AC46" s="9">
        <f t="shared" si="8"/>
        <v>313</v>
      </c>
      <c r="AD46" s="9">
        <v>0</v>
      </c>
      <c r="AE46" s="9">
        <v>129</v>
      </c>
      <c r="AF46" s="9">
        <f t="shared" si="9"/>
        <v>129</v>
      </c>
      <c r="AG46" s="9">
        <v>0</v>
      </c>
      <c r="AH46" s="9">
        <v>206</v>
      </c>
      <c r="AI46" s="9">
        <f t="shared" si="10"/>
        <v>206</v>
      </c>
    </row>
    <row r="47" spans="1:35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 t="shared" si="1"/>
        <v>2553</v>
      </c>
      <c r="F47" s="9">
        <v>0</v>
      </c>
      <c r="G47" s="9">
        <v>0</v>
      </c>
      <c r="H47" s="9">
        <v>311</v>
      </c>
      <c r="I47" s="9">
        <v>0</v>
      </c>
      <c r="J47" s="9">
        <v>0</v>
      </c>
      <c r="K47" s="9">
        <v>396</v>
      </c>
      <c r="L47" s="9">
        <v>0</v>
      </c>
      <c r="M47" s="9">
        <v>0</v>
      </c>
      <c r="N47" s="9">
        <v>318</v>
      </c>
      <c r="O47" s="9">
        <v>0</v>
      </c>
      <c r="P47" s="9">
        <v>0</v>
      </c>
      <c r="Q47" s="9">
        <v>299</v>
      </c>
      <c r="R47" s="9">
        <v>0</v>
      </c>
      <c r="S47" s="9">
        <v>0</v>
      </c>
      <c r="T47" s="9">
        <v>143</v>
      </c>
      <c r="U47" s="9">
        <v>0</v>
      </c>
      <c r="V47" s="9">
        <v>0</v>
      </c>
      <c r="W47" s="9">
        <v>387</v>
      </c>
      <c r="X47" s="9">
        <v>0</v>
      </c>
      <c r="Y47" s="9">
        <v>0</v>
      </c>
      <c r="Z47" s="9">
        <v>138</v>
      </c>
      <c r="AA47" s="9">
        <v>0</v>
      </c>
      <c r="AB47" s="9">
        <v>0</v>
      </c>
      <c r="AC47" s="9">
        <v>268</v>
      </c>
      <c r="AD47" s="9">
        <v>0</v>
      </c>
      <c r="AE47" s="9">
        <v>0</v>
      </c>
      <c r="AF47" s="9">
        <v>110</v>
      </c>
      <c r="AG47" s="9">
        <v>0</v>
      </c>
      <c r="AH47" s="9">
        <v>0</v>
      </c>
      <c r="AI47" s="9">
        <v>183</v>
      </c>
    </row>
    <row r="48" spans="1:35">
      <c r="A48" s="5">
        <v>43</v>
      </c>
      <c r="B48" s="6" t="s">
        <v>58</v>
      </c>
      <c r="C48" s="7">
        <f t="shared" si="1"/>
        <v>1175</v>
      </c>
      <c r="D48" s="7">
        <f t="shared" si="1"/>
        <v>1115</v>
      </c>
      <c r="E48" s="11">
        <f t="shared" si="12"/>
        <v>2290</v>
      </c>
      <c r="F48" s="9">
        <v>143</v>
      </c>
      <c r="G48" s="9">
        <v>136</v>
      </c>
      <c r="H48" s="9">
        <f t="shared" si="2"/>
        <v>279</v>
      </c>
      <c r="I48" s="9">
        <v>181</v>
      </c>
      <c r="J48" s="9">
        <v>174</v>
      </c>
      <c r="K48" s="9">
        <f t="shared" ref="K48:K50" si="19">SUM(I48:J48)</f>
        <v>355</v>
      </c>
      <c r="L48" s="9">
        <v>142</v>
      </c>
      <c r="M48" s="9">
        <v>143</v>
      </c>
      <c r="N48" s="9">
        <f t="shared" ref="N48:N50" si="20">SUM(L48:M48)</f>
        <v>285</v>
      </c>
      <c r="O48" s="9">
        <v>139</v>
      </c>
      <c r="P48" s="9">
        <v>129</v>
      </c>
      <c r="Q48" s="9">
        <f t="shared" ref="Q48:Q50" si="21">SUM(O48:P48)</f>
        <v>268</v>
      </c>
      <c r="R48" s="9">
        <v>65</v>
      </c>
      <c r="S48" s="9">
        <v>63</v>
      </c>
      <c r="T48" s="9">
        <f t="shared" ref="T48:T50" si="22">SUM(R48:S48)</f>
        <v>128</v>
      </c>
      <c r="U48" s="9">
        <v>180</v>
      </c>
      <c r="V48" s="9">
        <v>168</v>
      </c>
      <c r="W48" s="9">
        <f t="shared" ref="W48:W50" si="23">SUM(U48:V48)</f>
        <v>348</v>
      </c>
      <c r="X48" s="9">
        <v>63</v>
      </c>
      <c r="Y48" s="9">
        <v>61</v>
      </c>
      <c r="Z48" s="9">
        <f t="shared" ref="Z48:Z50" si="24">SUM(X48:Y48)</f>
        <v>124</v>
      </c>
      <c r="AA48" s="9">
        <v>124</v>
      </c>
      <c r="AB48" s="9">
        <v>116</v>
      </c>
      <c r="AC48" s="9">
        <f t="shared" ref="AC48:AC50" si="25">SUM(AA48:AB48)</f>
        <v>240</v>
      </c>
      <c r="AD48" s="9">
        <v>51</v>
      </c>
      <c r="AE48" s="9">
        <v>48</v>
      </c>
      <c r="AF48" s="9">
        <f t="shared" ref="AF48:AF50" si="26">SUM(AD48:AE48)</f>
        <v>99</v>
      </c>
      <c r="AG48" s="9">
        <v>87</v>
      </c>
      <c r="AH48" s="9">
        <v>77</v>
      </c>
      <c r="AI48" s="9">
        <f t="shared" ref="AI48:AI50" si="27">SUM(AG48:AH48)</f>
        <v>164</v>
      </c>
    </row>
    <row r="49" spans="1:35">
      <c r="A49" s="5">
        <v>44</v>
      </c>
      <c r="B49" s="6" t="s">
        <v>59</v>
      </c>
      <c r="C49" s="7">
        <f t="shared" si="1"/>
        <v>623</v>
      </c>
      <c r="D49" s="7">
        <f t="shared" si="1"/>
        <v>612</v>
      </c>
      <c r="E49" s="11">
        <f t="shared" si="12"/>
        <v>1235</v>
      </c>
      <c r="F49" s="9">
        <v>76</v>
      </c>
      <c r="G49" s="9">
        <v>75</v>
      </c>
      <c r="H49" s="9">
        <f t="shared" si="2"/>
        <v>151</v>
      </c>
      <c r="I49" s="9">
        <v>96</v>
      </c>
      <c r="J49" s="9">
        <v>95</v>
      </c>
      <c r="K49" s="9">
        <f t="shared" si="19"/>
        <v>191</v>
      </c>
      <c r="L49" s="9">
        <v>75</v>
      </c>
      <c r="M49" s="9">
        <v>79</v>
      </c>
      <c r="N49" s="9">
        <f t="shared" si="20"/>
        <v>154</v>
      </c>
      <c r="O49" s="9">
        <v>74</v>
      </c>
      <c r="P49" s="9">
        <v>71</v>
      </c>
      <c r="Q49" s="9">
        <f t="shared" si="21"/>
        <v>145</v>
      </c>
      <c r="R49" s="9">
        <v>35</v>
      </c>
      <c r="S49" s="9">
        <v>35</v>
      </c>
      <c r="T49" s="9">
        <f t="shared" si="22"/>
        <v>70</v>
      </c>
      <c r="U49" s="9">
        <v>95</v>
      </c>
      <c r="V49" s="9">
        <v>92</v>
      </c>
      <c r="W49" s="9">
        <f t="shared" si="23"/>
        <v>187</v>
      </c>
      <c r="X49" s="9">
        <v>33</v>
      </c>
      <c r="Y49" s="9">
        <v>33</v>
      </c>
      <c r="Z49" s="9">
        <f t="shared" si="24"/>
        <v>66</v>
      </c>
      <c r="AA49" s="9">
        <v>66</v>
      </c>
      <c r="AB49" s="9">
        <v>64</v>
      </c>
      <c r="AC49" s="9">
        <f t="shared" si="25"/>
        <v>130</v>
      </c>
      <c r="AD49" s="9">
        <v>27</v>
      </c>
      <c r="AE49" s="9">
        <v>26</v>
      </c>
      <c r="AF49" s="9">
        <f t="shared" si="26"/>
        <v>53</v>
      </c>
      <c r="AG49" s="9">
        <v>46</v>
      </c>
      <c r="AH49" s="9">
        <v>42</v>
      </c>
      <c r="AI49" s="9">
        <f t="shared" si="27"/>
        <v>88</v>
      </c>
    </row>
    <row r="50" spans="1:35">
      <c r="A50" s="5">
        <v>45</v>
      </c>
      <c r="B50" s="6" t="s">
        <v>60</v>
      </c>
      <c r="C50" s="7">
        <f t="shared" si="1"/>
        <v>216</v>
      </c>
      <c r="D50" s="7">
        <f t="shared" si="1"/>
        <v>218</v>
      </c>
      <c r="E50" s="11">
        <f t="shared" si="12"/>
        <v>434</v>
      </c>
      <c r="F50" s="9">
        <v>26</v>
      </c>
      <c r="G50" s="9">
        <v>27</v>
      </c>
      <c r="H50" s="9">
        <f t="shared" si="2"/>
        <v>53</v>
      </c>
      <c r="I50" s="9">
        <v>33</v>
      </c>
      <c r="J50" s="9">
        <v>34</v>
      </c>
      <c r="K50" s="9">
        <f t="shared" si="19"/>
        <v>67</v>
      </c>
      <c r="L50" s="9">
        <v>26</v>
      </c>
      <c r="M50" s="9">
        <v>28</v>
      </c>
      <c r="N50" s="9">
        <f t="shared" si="20"/>
        <v>54</v>
      </c>
      <c r="O50" s="9">
        <v>26</v>
      </c>
      <c r="P50" s="9">
        <v>25</v>
      </c>
      <c r="Q50" s="9">
        <f t="shared" si="21"/>
        <v>51</v>
      </c>
      <c r="R50" s="9">
        <v>12</v>
      </c>
      <c r="S50" s="9">
        <v>12</v>
      </c>
      <c r="T50" s="9">
        <f t="shared" si="22"/>
        <v>24</v>
      </c>
      <c r="U50" s="9">
        <v>33</v>
      </c>
      <c r="V50" s="9">
        <v>33</v>
      </c>
      <c r="W50" s="9">
        <f t="shared" si="23"/>
        <v>66</v>
      </c>
      <c r="X50" s="9">
        <v>12</v>
      </c>
      <c r="Y50" s="9">
        <v>12</v>
      </c>
      <c r="Z50" s="9">
        <f t="shared" si="24"/>
        <v>24</v>
      </c>
      <c r="AA50" s="9">
        <v>23</v>
      </c>
      <c r="AB50" s="9">
        <v>23</v>
      </c>
      <c r="AC50" s="9">
        <f t="shared" si="25"/>
        <v>46</v>
      </c>
      <c r="AD50" s="9">
        <v>9</v>
      </c>
      <c r="AE50" s="9">
        <v>9</v>
      </c>
      <c r="AF50" s="9">
        <f t="shared" si="26"/>
        <v>18</v>
      </c>
      <c r="AG50" s="9">
        <v>16</v>
      </c>
      <c r="AH50" s="9">
        <v>15</v>
      </c>
      <c r="AI50" s="9">
        <f t="shared" si="27"/>
        <v>31</v>
      </c>
    </row>
    <row r="51" spans="1:35">
      <c r="A51" s="5">
        <v>46</v>
      </c>
      <c r="B51" s="14" t="s">
        <v>61</v>
      </c>
      <c r="C51" s="7">
        <f t="shared" si="1"/>
        <v>7061</v>
      </c>
      <c r="D51" s="7">
        <f t="shared" si="1"/>
        <v>6665</v>
      </c>
      <c r="E51" s="11">
        <f>SUM(C51:D51)</f>
        <v>13726</v>
      </c>
      <c r="F51" s="9">
        <f t="shared" ref="F51:AI51" si="28">F49+F37+F23+F16+F14</f>
        <v>858</v>
      </c>
      <c r="G51" s="9">
        <f t="shared" si="28"/>
        <v>814</v>
      </c>
      <c r="H51" s="9">
        <f t="shared" si="28"/>
        <v>1672</v>
      </c>
      <c r="I51" s="9">
        <f t="shared" si="28"/>
        <v>1090</v>
      </c>
      <c r="J51" s="9">
        <f t="shared" si="28"/>
        <v>1038</v>
      </c>
      <c r="K51" s="9">
        <f t="shared" si="28"/>
        <v>2128</v>
      </c>
      <c r="L51" s="9">
        <f t="shared" si="28"/>
        <v>854</v>
      </c>
      <c r="M51" s="9">
        <f t="shared" si="28"/>
        <v>859</v>
      </c>
      <c r="N51" s="9">
        <f t="shared" si="28"/>
        <v>1713</v>
      </c>
      <c r="O51" s="9">
        <f t="shared" si="28"/>
        <v>836</v>
      </c>
      <c r="P51" s="9">
        <f t="shared" si="28"/>
        <v>771</v>
      </c>
      <c r="Q51" s="9">
        <f t="shared" si="28"/>
        <v>1607</v>
      </c>
      <c r="R51" s="9">
        <f t="shared" si="28"/>
        <v>391</v>
      </c>
      <c r="S51" s="9">
        <f t="shared" si="28"/>
        <v>378</v>
      </c>
      <c r="T51" s="9">
        <f t="shared" si="28"/>
        <v>769</v>
      </c>
      <c r="U51" s="9">
        <f t="shared" si="28"/>
        <v>1081</v>
      </c>
      <c r="V51" s="9">
        <f t="shared" si="28"/>
        <v>1002</v>
      </c>
      <c r="W51" s="9">
        <f t="shared" si="28"/>
        <v>2083</v>
      </c>
      <c r="X51" s="9">
        <f t="shared" si="28"/>
        <v>375</v>
      </c>
      <c r="Y51" s="9">
        <f t="shared" si="28"/>
        <v>365</v>
      </c>
      <c r="Z51" s="9">
        <f t="shared" si="28"/>
        <v>740</v>
      </c>
      <c r="AA51" s="9">
        <f t="shared" si="28"/>
        <v>746</v>
      </c>
      <c r="AB51" s="9">
        <f t="shared" si="28"/>
        <v>694</v>
      </c>
      <c r="AC51" s="9">
        <f t="shared" si="28"/>
        <v>1440</v>
      </c>
      <c r="AD51" s="9">
        <f t="shared" si="28"/>
        <v>305</v>
      </c>
      <c r="AE51" s="9">
        <f t="shared" si="28"/>
        <v>286</v>
      </c>
      <c r="AF51" s="9">
        <f t="shared" si="28"/>
        <v>591</v>
      </c>
      <c r="AG51" s="9">
        <f t="shared" si="28"/>
        <v>525</v>
      </c>
      <c r="AH51" s="9">
        <f t="shared" si="28"/>
        <v>458</v>
      </c>
      <c r="AI51" s="9">
        <f t="shared" si="28"/>
        <v>983</v>
      </c>
    </row>
  </sheetData>
  <mergeCells count="13">
    <mergeCell ref="L4:N4"/>
    <mergeCell ref="A4:A5"/>
    <mergeCell ref="B4:B5"/>
    <mergeCell ref="C4:E4"/>
    <mergeCell ref="F4:H4"/>
    <mergeCell ref="I4:K4"/>
    <mergeCell ref="AG4:AI4"/>
    <mergeCell ref="O4:Q4"/>
    <mergeCell ref="R4:T4"/>
    <mergeCell ref="U4:W4"/>
    <mergeCell ref="X4:Z4"/>
    <mergeCell ref="AA4:AC4"/>
    <mergeCell ref="AD4:AF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opLeftCell="A19" zoomScale="70" zoomScaleNormal="70" workbookViewId="0">
      <selection activeCell="E51" sqref="E51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2.19921875" style="2" bestFit="1" customWidth="1"/>
    <col min="4" max="4" width="13.898437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9.5976562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9.59765625" style="2" bestFit="1" customWidth="1"/>
    <col min="27" max="27" width="10.3984375" style="2" bestFit="1" customWidth="1"/>
    <col min="28" max="28" width="13.19921875" style="2" bestFit="1" customWidth="1"/>
    <col min="29" max="29" width="8.09765625" style="2" bestFit="1" customWidth="1"/>
    <col min="30" max="30" width="10.3984375" style="2" bestFit="1" customWidth="1"/>
    <col min="31" max="31" width="13.19921875" style="2" bestFit="1" customWidth="1"/>
    <col min="32" max="32" width="9.59765625" style="2" bestFit="1" customWidth="1"/>
    <col min="33" max="33" width="10.3984375" style="2" bestFit="1" customWidth="1"/>
    <col min="34" max="34" width="13.19921875" style="2" bestFit="1" customWidth="1"/>
    <col min="35" max="35" width="7.59765625" style="2" bestFit="1" customWidth="1"/>
    <col min="36" max="36" width="10.3984375" style="2" bestFit="1" customWidth="1"/>
    <col min="37" max="37" width="13.19921875" style="2" bestFit="1" customWidth="1"/>
    <col min="38" max="38" width="9.59765625" style="2" bestFit="1" customWidth="1"/>
    <col min="39" max="39" width="10.3984375" style="2" bestFit="1" customWidth="1"/>
    <col min="40" max="40" width="13.19921875" style="2" bestFit="1" customWidth="1"/>
    <col min="41" max="41" width="9.59765625" style="2" bestFit="1" customWidth="1"/>
    <col min="42" max="16384" width="8" style="2"/>
  </cols>
  <sheetData>
    <row r="1" spans="1:41">
      <c r="A1" s="22" t="s">
        <v>213</v>
      </c>
    </row>
    <row r="2" spans="1:41">
      <c r="A2" s="22" t="s">
        <v>204</v>
      </c>
    </row>
    <row r="4" spans="1:41">
      <c r="A4" s="26" t="s">
        <v>0</v>
      </c>
      <c r="B4" s="26" t="s">
        <v>1</v>
      </c>
      <c r="C4" s="28" t="s">
        <v>106</v>
      </c>
      <c r="D4" s="29"/>
      <c r="E4" s="29"/>
      <c r="F4" s="25" t="s">
        <v>107</v>
      </c>
      <c r="G4" s="25"/>
      <c r="H4" s="25"/>
      <c r="I4" s="25" t="s">
        <v>108</v>
      </c>
      <c r="J4" s="25"/>
      <c r="K4" s="25"/>
      <c r="L4" s="25" t="s">
        <v>109</v>
      </c>
      <c r="M4" s="25"/>
      <c r="N4" s="25"/>
      <c r="O4" s="25" t="s">
        <v>110</v>
      </c>
      <c r="P4" s="25"/>
      <c r="Q4" s="25"/>
      <c r="R4" s="25" t="s">
        <v>111</v>
      </c>
      <c r="S4" s="25"/>
      <c r="T4" s="25"/>
      <c r="U4" s="25" t="s">
        <v>112</v>
      </c>
      <c r="V4" s="25"/>
      <c r="W4" s="25"/>
      <c r="X4" s="25" t="s">
        <v>113</v>
      </c>
      <c r="Y4" s="25"/>
      <c r="Z4" s="25"/>
      <c r="AA4" s="25" t="s">
        <v>114</v>
      </c>
      <c r="AB4" s="25"/>
      <c r="AC4" s="25"/>
      <c r="AD4" s="25" t="s">
        <v>115</v>
      </c>
      <c r="AE4" s="25"/>
      <c r="AF4" s="25"/>
      <c r="AG4" s="25" t="s">
        <v>116</v>
      </c>
      <c r="AH4" s="25"/>
      <c r="AI4" s="25"/>
      <c r="AJ4" s="25" t="s">
        <v>117</v>
      </c>
      <c r="AK4" s="25"/>
      <c r="AL4" s="25"/>
      <c r="AM4" s="25" t="s">
        <v>118</v>
      </c>
      <c r="AN4" s="25"/>
      <c r="AO4" s="25"/>
    </row>
    <row r="5" spans="1:41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  <c r="AA5" s="1" t="s">
        <v>13</v>
      </c>
      <c r="AB5" s="1" t="s">
        <v>14</v>
      </c>
      <c r="AC5" s="1" t="s">
        <v>15</v>
      </c>
      <c r="AD5" s="1" t="s">
        <v>13</v>
      </c>
      <c r="AE5" s="1" t="s">
        <v>14</v>
      </c>
      <c r="AF5" s="1" t="s">
        <v>15</v>
      </c>
      <c r="AG5" s="1" t="s">
        <v>13</v>
      </c>
      <c r="AH5" s="1" t="s">
        <v>14</v>
      </c>
      <c r="AI5" s="1" t="s">
        <v>15</v>
      </c>
      <c r="AJ5" s="1" t="s">
        <v>13</v>
      </c>
      <c r="AK5" s="1" t="s">
        <v>14</v>
      </c>
      <c r="AL5" s="1" t="s">
        <v>15</v>
      </c>
      <c r="AM5" s="1" t="s">
        <v>13</v>
      </c>
      <c r="AN5" s="1" t="s">
        <v>14</v>
      </c>
      <c r="AO5" s="1" t="s">
        <v>15</v>
      </c>
    </row>
    <row r="6" spans="1:41">
      <c r="A6" s="5">
        <v>1</v>
      </c>
      <c r="B6" s="6" t="s">
        <v>16</v>
      </c>
      <c r="C6" s="7">
        <f>F6+I6+L6+O6+R6+U6+X6+AA6+AD6+AG6+AJ6+AM6</f>
        <v>0</v>
      </c>
      <c r="D6" s="7">
        <f>G6+J6+M6+P6+S6+V6+Y6+AB6+AE6+AH6+AK6+AN6</f>
        <v>616</v>
      </c>
      <c r="E6" s="8">
        <f>SUM(C6:D6)</f>
        <v>616</v>
      </c>
      <c r="F6" s="9">
        <v>0</v>
      </c>
      <c r="G6" s="9">
        <v>170</v>
      </c>
      <c r="H6" s="9">
        <f>SUM(F6:G6)</f>
        <v>170</v>
      </c>
      <c r="I6" s="9">
        <v>0</v>
      </c>
      <c r="J6" s="9">
        <v>22</v>
      </c>
      <c r="K6" s="9">
        <f>SUM(I6:J6)</f>
        <v>22</v>
      </c>
      <c r="L6" s="9">
        <v>0</v>
      </c>
      <c r="M6" s="9">
        <v>58</v>
      </c>
      <c r="N6" s="9">
        <f>SUM(L6:M6)</f>
        <v>58</v>
      </c>
      <c r="O6" s="9">
        <v>0</v>
      </c>
      <c r="P6" s="9">
        <v>41</v>
      </c>
      <c r="Q6" s="9">
        <f>SUM(O6:P6)</f>
        <v>41</v>
      </c>
      <c r="R6" s="9">
        <v>0</v>
      </c>
      <c r="S6" s="9">
        <v>69</v>
      </c>
      <c r="T6" s="9">
        <f>SUM(R6:S6)</f>
        <v>69</v>
      </c>
      <c r="U6" s="9">
        <v>0</v>
      </c>
      <c r="V6" s="9">
        <v>90</v>
      </c>
      <c r="W6" s="9">
        <f t="shared" ref="W6:W7" si="0">SUM(U6:V6)</f>
        <v>90</v>
      </c>
      <c r="X6" s="9">
        <v>0</v>
      </c>
      <c r="Y6" s="9">
        <v>25</v>
      </c>
      <c r="Z6" s="9">
        <f>SUM(X6:Y6)</f>
        <v>25</v>
      </c>
      <c r="AA6" s="9">
        <v>0</v>
      </c>
      <c r="AB6" s="9">
        <v>30</v>
      </c>
      <c r="AC6" s="9">
        <f>SUM(AA6:AB6)</f>
        <v>30</v>
      </c>
      <c r="AD6" s="9">
        <v>0</v>
      </c>
      <c r="AE6" s="9">
        <v>37</v>
      </c>
      <c r="AF6" s="9">
        <f>SUM(AD6:AE6)</f>
        <v>37</v>
      </c>
      <c r="AG6" s="9">
        <v>0</v>
      </c>
      <c r="AH6" s="9">
        <v>17</v>
      </c>
      <c r="AI6" s="9">
        <f>SUM(AG6:AH6)</f>
        <v>17</v>
      </c>
      <c r="AJ6" s="9">
        <v>0</v>
      </c>
      <c r="AK6" s="9">
        <v>28</v>
      </c>
      <c r="AL6" s="9">
        <f>SUM(AJ6:AK6)</f>
        <v>28</v>
      </c>
      <c r="AM6" s="9">
        <v>0</v>
      </c>
      <c r="AN6" s="9">
        <v>29</v>
      </c>
      <c r="AO6" s="9">
        <f>SUM(AM6:AN6)</f>
        <v>29</v>
      </c>
    </row>
    <row r="7" spans="1:41">
      <c r="A7" s="5">
        <v>2</v>
      </c>
      <c r="B7" s="10" t="s">
        <v>17</v>
      </c>
      <c r="C7" s="7">
        <f t="shared" ref="C7:D51" si="1">F7+I7+L7+O7+R7+U7+X7+AA7+AD7+AG7+AJ7+AM7</f>
        <v>0</v>
      </c>
      <c r="D7" s="7">
        <f t="shared" si="1"/>
        <v>612</v>
      </c>
      <c r="E7" s="11">
        <f>SUM(C7:D7)</f>
        <v>612</v>
      </c>
      <c r="F7" s="9">
        <v>0</v>
      </c>
      <c r="G7" s="9">
        <v>169</v>
      </c>
      <c r="H7" s="9">
        <f t="shared" ref="H7:H50" si="2">SUM(F7:G7)</f>
        <v>169</v>
      </c>
      <c r="I7" s="9">
        <v>0</v>
      </c>
      <c r="J7" s="9">
        <v>22</v>
      </c>
      <c r="K7" s="9">
        <f t="shared" ref="K7:K46" si="3">SUM(I7:J7)</f>
        <v>22</v>
      </c>
      <c r="L7" s="9">
        <v>0</v>
      </c>
      <c r="M7" s="9">
        <v>58</v>
      </c>
      <c r="N7" s="9">
        <f t="shared" ref="N7:N46" si="4">SUM(L7:M7)</f>
        <v>58</v>
      </c>
      <c r="O7" s="9">
        <v>0</v>
      </c>
      <c r="P7" s="9">
        <v>41</v>
      </c>
      <c r="Q7" s="9">
        <f t="shared" ref="Q7:Q46" si="5">SUM(O7:P7)</f>
        <v>41</v>
      </c>
      <c r="R7" s="9">
        <v>0</v>
      </c>
      <c r="S7" s="9">
        <v>68</v>
      </c>
      <c r="T7" s="9">
        <f t="shared" ref="T7:T46" si="6">SUM(R7:S7)</f>
        <v>68</v>
      </c>
      <c r="U7" s="9">
        <v>0</v>
      </c>
      <c r="V7" s="9">
        <v>89</v>
      </c>
      <c r="W7" s="9">
        <f t="shared" si="0"/>
        <v>89</v>
      </c>
      <c r="X7" s="9">
        <v>0</v>
      </c>
      <c r="Y7" s="9">
        <v>25</v>
      </c>
      <c r="Z7" s="9">
        <f t="shared" ref="Z7:Z46" si="7">SUM(X7:Y7)</f>
        <v>25</v>
      </c>
      <c r="AA7" s="9">
        <v>0</v>
      </c>
      <c r="AB7" s="9">
        <v>29</v>
      </c>
      <c r="AC7" s="9">
        <f t="shared" ref="AC7:AC46" si="8">SUM(AA7:AB7)</f>
        <v>29</v>
      </c>
      <c r="AD7" s="9">
        <v>0</v>
      </c>
      <c r="AE7" s="9">
        <v>37</v>
      </c>
      <c r="AF7" s="9">
        <f t="shared" ref="AF7:AF46" si="9">SUM(AD7:AE7)</f>
        <v>37</v>
      </c>
      <c r="AG7" s="9">
        <v>0</v>
      </c>
      <c r="AH7" s="9">
        <v>17</v>
      </c>
      <c r="AI7" s="9">
        <f t="shared" ref="AI7" si="10">SUM(AG7:AH7)</f>
        <v>17</v>
      </c>
      <c r="AJ7" s="9">
        <v>0</v>
      </c>
      <c r="AK7" s="9">
        <v>28</v>
      </c>
      <c r="AL7" s="9">
        <f t="shared" ref="AL7" si="11">SUM(AJ7:AK7)</f>
        <v>28</v>
      </c>
      <c r="AM7" s="9">
        <v>0</v>
      </c>
      <c r="AN7" s="9">
        <v>29</v>
      </c>
      <c r="AO7" s="9">
        <f t="shared" ref="AO7:AO46" si="12">SUM(AM7:AN7)</f>
        <v>29</v>
      </c>
    </row>
    <row r="8" spans="1:41">
      <c r="A8" s="5">
        <v>3</v>
      </c>
      <c r="B8" s="6" t="s">
        <v>18</v>
      </c>
      <c r="C8" s="7">
        <f t="shared" si="1"/>
        <v>0</v>
      </c>
      <c r="D8" s="7">
        <f t="shared" si="1"/>
        <v>0</v>
      </c>
      <c r="E8" s="12">
        <f>H8+K8+N8+Q8+T8+W8+Z8+AC8+AF8+AI8+AL8+AO8</f>
        <v>596</v>
      </c>
      <c r="F8" s="9">
        <v>0</v>
      </c>
      <c r="G8" s="9">
        <v>0</v>
      </c>
      <c r="H8" s="9">
        <v>165</v>
      </c>
      <c r="I8" s="9">
        <v>0</v>
      </c>
      <c r="J8" s="9">
        <v>0</v>
      </c>
      <c r="K8" s="9">
        <v>22</v>
      </c>
      <c r="L8" s="9">
        <v>0</v>
      </c>
      <c r="M8" s="9">
        <v>0</v>
      </c>
      <c r="N8" s="9">
        <v>55</v>
      </c>
      <c r="O8" s="9">
        <v>0</v>
      </c>
      <c r="P8" s="9">
        <v>0</v>
      </c>
      <c r="Q8" s="9">
        <v>40</v>
      </c>
      <c r="R8" s="9">
        <v>0</v>
      </c>
      <c r="S8" s="9">
        <v>0</v>
      </c>
      <c r="T8" s="9">
        <v>67</v>
      </c>
      <c r="U8" s="9">
        <v>0</v>
      </c>
      <c r="V8" s="9">
        <v>0</v>
      </c>
      <c r="W8" s="9">
        <v>86</v>
      </c>
      <c r="X8" s="9">
        <v>0</v>
      </c>
      <c r="Y8" s="9">
        <v>0</v>
      </c>
      <c r="Z8" s="9">
        <v>24</v>
      </c>
      <c r="AA8" s="9">
        <v>0</v>
      </c>
      <c r="AB8" s="9">
        <v>0</v>
      </c>
      <c r="AC8" s="9">
        <v>28</v>
      </c>
      <c r="AD8" s="9">
        <v>0</v>
      </c>
      <c r="AE8" s="9">
        <v>0</v>
      </c>
      <c r="AF8" s="9">
        <v>36</v>
      </c>
      <c r="AG8" s="9">
        <v>0</v>
      </c>
      <c r="AH8" s="9">
        <v>0</v>
      </c>
      <c r="AI8" s="9">
        <v>17</v>
      </c>
      <c r="AJ8" s="9">
        <v>0</v>
      </c>
      <c r="AK8" s="9">
        <v>0</v>
      </c>
      <c r="AL8" s="9">
        <v>28</v>
      </c>
      <c r="AM8" s="9">
        <v>0</v>
      </c>
      <c r="AN8" s="9">
        <v>0</v>
      </c>
      <c r="AO8" s="9">
        <v>28</v>
      </c>
    </row>
    <row r="9" spans="1:41">
      <c r="A9" s="5">
        <v>4</v>
      </c>
      <c r="B9" s="13" t="s">
        <v>19</v>
      </c>
      <c r="C9" s="7">
        <f t="shared" si="1"/>
        <v>285</v>
      </c>
      <c r="D9" s="7">
        <f t="shared" si="1"/>
        <v>280</v>
      </c>
      <c r="E9" s="11">
        <f>SUM(C9:D9)</f>
        <v>565</v>
      </c>
      <c r="F9" s="9">
        <v>79</v>
      </c>
      <c r="G9" s="9">
        <v>78</v>
      </c>
      <c r="H9" s="9">
        <f t="shared" si="2"/>
        <v>157</v>
      </c>
      <c r="I9" s="9">
        <v>11</v>
      </c>
      <c r="J9" s="9">
        <v>10</v>
      </c>
      <c r="K9" s="9">
        <f t="shared" si="3"/>
        <v>21</v>
      </c>
      <c r="L9" s="9">
        <v>26</v>
      </c>
      <c r="M9" s="9">
        <v>26</v>
      </c>
      <c r="N9" s="9">
        <f t="shared" si="4"/>
        <v>52</v>
      </c>
      <c r="O9" s="9">
        <v>19</v>
      </c>
      <c r="P9" s="9">
        <v>19</v>
      </c>
      <c r="Q9" s="9">
        <f t="shared" si="5"/>
        <v>38</v>
      </c>
      <c r="R9" s="9">
        <v>32</v>
      </c>
      <c r="S9" s="9">
        <v>31</v>
      </c>
      <c r="T9" s="9">
        <f t="shared" si="6"/>
        <v>63</v>
      </c>
      <c r="U9" s="9">
        <v>41</v>
      </c>
      <c r="V9" s="9">
        <v>41</v>
      </c>
      <c r="W9" s="9">
        <f t="shared" ref="W9:W46" si="13">SUM(U9:V9)</f>
        <v>82</v>
      </c>
      <c r="X9" s="9">
        <v>12</v>
      </c>
      <c r="Y9" s="9">
        <v>11</v>
      </c>
      <c r="Z9" s="9">
        <f t="shared" si="7"/>
        <v>23</v>
      </c>
      <c r="AA9" s="9">
        <v>13</v>
      </c>
      <c r="AB9" s="9">
        <v>13</v>
      </c>
      <c r="AC9" s="9">
        <f t="shared" si="8"/>
        <v>26</v>
      </c>
      <c r="AD9" s="9">
        <v>17</v>
      </c>
      <c r="AE9" s="9">
        <v>17</v>
      </c>
      <c r="AF9" s="9">
        <f t="shared" si="9"/>
        <v>34</v>
      </c>
      <c r="AG9" s="9">
        <v>8</v>
      </c>
      <c r="AH9" s="9">
        <v>8</v>
      </c>
      <c r="AI9" s="9">
        <f t="shared" ref="AI9:AI46" si="14">SUM(AG9:AH9)</f>
        <v>16</v>
      </c>
      <c r="AJ9" s="9">
        <v>14</v>
      </c>
      <c r="AK9" s="9">
        <v>13</v>
      </c>
      <c r="AL9" s="9">
        <f t="shared" ref="AL9:AL46" si="15">SUM(AJ9:AK9)</f>
        <v>27</v>
      </c>
      <c r="AM9" s="9">
        <v>13</v>
      </c>
      <c r="AN9" s="9">
        <v>13</v>
      </c>
      <c r="AO9" s="9">
        <f t="shared" si="12"/>
        <v>26</v>
      </c>
    </row>
    <row r="10" spans="1:41">
      <c r="A10" s="5">
        <v>5</v>
      </c>
      <c r="B10" s="13" t="s">
        <v>20</v>
      </c>
      <c r="C10" s="7">
        <f t="shared" si="1"/>
        <v>154</v>
      </c>
      <c r="D10" s="7">
        <f t="shared" si="1"/>
        <v>150</v>
      </c>
      <c r="E10" s="11">
        <f>SUM(C10:D10)</f>
        <v>304</v>
      </c>
      <c r="F10" s="9">
        <v>43</v>
      </c>
      <c r="G10" s="9">
        <v>42</v>
      </c>
      <c r="H10" s="9">
        <f t="shared" si="2"/>
        <v>85</v>
      </c>
      <c r="I10" s="9">
        <v>6</v>
      </c>
      <c r="J10" s="9">
        <v>5</v>
      </c>
      <c r="K10" s="9">
        <f t="shared" si="3"/>
        <v>11</v>
      </c>
      <c r="L10" s="9">
        <v>14</v>
      </c>
      <c r="M10" s="9">
        <v>14</v>
      </c>
      <c r="N10" s="9">
        <f t="shared" si="4"/>
        <v>28</v>
      </c>
      <c r="O10" s="9">
        <v>11</v>
      </c>
      <c r="P10" s="9">
        <v>10</v>
      </c>
      <c r="Q10" s="9">
        <f t="shared" si="5"/>
        <v>21</v>
      </c>
      <c r="R10" s="9">
        <v>18</v>
      </c>
      <c r="S10" s="9">
        <v>17</v>
      </c>
      <c r="T10" s="9">
        <f t="shared" si="6"/>
        <v>35</v>
      </c>
      <c r="U10" s="9">
        <v>22</v>
      </c>
      <c r="V10" s="9">
        <v>22</v>
      </c>
      <c r="W10" s="9">
        <f t="shared" si="13"/>
        <v>44</v>
      </c>
      <c r="X10" s="9">
        <v>6</v>
      </c>
      <c r="Y10" s="9">
        <v>6</v>
      </c>
      <c r="Z10" s="9">
        <f t="shared" si="7"/>
        <v>12</v>
      </c>
      <c r="AA10" s="9">
        <v>7</v>
      </c>
      <c r="AB10" s="9">
        <v>7</v>
      </c>
      <c r="AC10" s="9">
        <f t="shared" si="8"/>
        <v>14</v>
      </c>
      <c r="AD10" s="9">
        <v>9</v>
      </c>
      <c r="AE10" s="9">
        <v>9</v>
      </c>
      <c r="AF10" s="9">
        <f t="shared" si="9"/>
        <v>18</v>
      </c>
      <c r="AG10" s="9">
        <v>4</v>
      </c>
      <c r="AH10" s="9">
        <v>4</v>
      </c>
      <c r="AI10" s="9">
        <f t="shared" si="14"/>
        <v>8</v>
      </c>
      <c r="AJ10" s="9">
        <v>7</v>
      </c>
      <c r="AK10" s="9">
        <v>7</v>
      </c>
      <c r="AL10" s="9">
        <f t="shared" si="15"/>
        <v>14</v>
      </c>
      <c r="AM10" s="9">
        <v>7</v>
      </c>
      <c r="AN10" s="9">
        <v>7</v>
      </c>
      <c r="AO10" s="9">
        <f t="shared" si="12"/>
        <v>14</v>
      </c>
    </row>
    <row r="11" spans="1:41">
      <c r="A11" s="5">
        <v>6</v>
      </c>
      <c r="B11" s="13" t="s">
        <v>21</v>
      </c>
      <c r="C11" s="7">
        <f t="shared" si="1"/>
        <v>44</v>
      </c>
      <c r="D11" s="7">
        <f t="shared" si="1"/>
        <v>43</v>
      </c>
      <c r="E11" s="11">
        <f t="shared" ref="E11:E50" si="16">SUM(C11:D11)</f>
        <v>87</v>
      </c>
      <c r="F11" s="9">
        <v>12</v>
      </c>
      <c r="G11" s="9">
        <v>12</v>
      </c>
      <c r="H11" s="9">
        <f t="shared" si="2"/>
        <v>24</v>
      </c>
      <c r="I11" s="9">
        <v>2</v>
      </c>
      <c r="J11" s="9">
        <v>1</v>
      </c>
      <c r="K11" s="9">
        <f t="shared" si="3"/>
        <v>3</v>
      </c>
      <c r="L11" s="9">
        <v>4</v>
      </c>
      <c r="M11" s="9">
        <v>4</v>
      </c>
      <c r="N11" s="9">
        <f t="shared" si="4"/>
        <v>8</v>
      </c>
      <c r="O11" s="9">
        <v>3</v>
      </c>
      <c r="P11" s="9">
        <v>3</v>
      </c>
      <c r="Q11" s="9">
        <f t="shared" si="5"/>
        <v>6</v>
      </c>
      <c r="R11" s="9">
        <v>5</v>
      </c>
      <c r="S11" s="9">
        <v>5</v>
      </c>
      <c r="T11" s="9">
        <f t="shared" si="6"/>
        <v>10</v>
      </c>
      <c r="U11" s="9">
        <v>6</v>
      </c>
      <c r="V11" s="9">
        <v>6</v>
      </c>
      <c r="W11" s="9">
        <f t="shared" si="13"/>
        <v>12</v>
      </c>
      <c r="X11" s="9">
        <v>2</v>
      </c>
      <c r="Y11" s="9">
        <v>2</v>
      </c>
      <c r="Z11" s="9">
        <f t="shared" si="7"/>
        <v>4</v>
      </c>
      <c r="AA11" s="9">
        <v>2</v>
      </c>
      <c r="AB11" s="9">
        <v>2</v>
      </c>
      <c r="AC11" s="9">
        <f t="shared" si="8"/>
        <v>4</v>
      </c>
      <c r="AD11" s="9">
        <v>3</v>
      </c>
      <c r="AE11" s="9">
        <v>3</v>
      </c>
      <c r="AF11" s="9">
        <f t="shared" si="9"/>
        <v>6</v>
      </c>
      <c r="AG11" s="9">
        <v>1</v>
      </c>
      <c r="AH11" s="9">
        <v>1</v>
      </c>
      <c r="AI11" s="9">
        <f t="shared" si="14"/>
        <v>2</v>
      </c>
      <c r="AJ11" s="9">
        <v>2</v>
      </c>
      <c r="AK11" s="9">
        <v>2</v>
      </c>
      <c r="AL11" s="9">
        <f t="shared" si="15"/>
        <v>4</v>
      </c>
      <c r="AM11" s="9">
        <v>2</v>
      </c>
      <c r="AN11" s="9">
        <v>2</v>
      </c>
      <c r="AO11" s="9">
        <f t="shared" si="12"/>
        <v>4</v>
      </c>
    </row>
    <row r="12" spans="1:41">
      <c r="A12" s="5">
        <v>7</v>
      </c>
      <c r="B12" s="13" t="s">
        <v>22</v>
      </c>
      <c r="C12" s="7">
        <f t="shared" si="1"/>
        <v>575</v>
      </c>
      <c r="D12" s="7">
        <f t="shared" si="1"/>
        <v>565</v>
      </c>
      <c r="E12" s="11">
        <f t="shared" si="16"/>
        <v>1140</v>
      </c>
      <c r="F12" s="9">
        <v>159</v>
      </c>
      <c r="G12" s="9">
        <v>156</v>
      </c>
      <c r="H12" s="9">
        <f t="shared" si="2"/>
        <v>315</v>
      </c>
      <c r="I12" s="9">
        <v>22</v>
      </c>
      <c r="J12" s="9">
        <v>20</v>
      </c>
      <c r="K12" s="9">
        <f t="shared" si="3"/>
        <v>42</v>
      </c>
      <c r="L12" s="9">
        <v>52</v>
      </c>
      <c r="M12" s="9">
        <v>53</v>
      </c>
      <c r="N12" s="9">
        <f t="shared" si="4"/>
        <v>105</v>
      </c>
      <c r="O12" s="9">
        <v>39</v>
      </c>
      <c r="P12" s="9">
        <v>38</v>
      </c>
      <c r="Q12" s="9">
        <f t="shared" si="5"/>
        <v>77</v>
      </c>
      <c r="R12" s="9">
        <v>65</v>
      </c>
      <c r="S12" s="9">
        <v>63</v>
      </c>
      <c r="T12" s="9">
        <f t="shared" si="6"/>
        <v>128</v>
      </c>
      <c r="U12" s="9">
        <v>82</v>
      </c>
      <c r="V12" s="9">
        <v>82</v>
      </c>
      <c r="W12" s="9">
        <f t="shared" si="13"/>
        <v>164</v>
      </c>
      <c r="X12" s="9">
        <v>24</v>
      </c>
      <c r="Y12" s="9">
        <v>23</v>
      </c>
      <c r="Z12" s="9">
        <f t="shared" si="7"/>
        <v>47</v>
      </c>
      <c r="AA12" s="9">
        <v>27</v>
      </c>
      <c r="AB12" s="9">
        <v>27</v>
      </c>
      <c r="AC12" s="9">
        <f t="shared" si="8"/>
        <v>54</v>
      </c>
      <c r="AD12" s="9">
        <v>35</v>
      </c>
      <c r="AE12" s="9">
        <v>34</v>
      </c>
      <c r="AF12" s="9">
        <f t="shared" si="9"/>
        <v>69</v>
      </c>
      <c r="AG12" s="9">
        <v>16</v>
      </c>
      <c r="AH12" s="9">
        <v>16</v>
      </c>
      <c r="AI12" s="9">
        <f t="shared" si="14"/>
        <v>32</v>
      </c>
      <c r="AJ12" s="9">
        <v>27</v>
      </c>
      <c r="AK12" s="9">
        <v>26</v>
      </c>
      <c r="AL12" s="9">
        <f t="shared" si="15"/>
        <v>53</v>
      </c>
      <c r="AM12" s="9">
        <v>27</v>
      </c>
      <c r="AN12" s="9">
        <v>27</v>
      </c>
      <c r="AO12" s="9">
        <f t="shared" si="12"/>
        <v>54</v>
      </c>
    </row>
    <row r="13" spans="1:41">
      <c r="A13" s="5">
        <v>8</v>
      </c>
      <c r="B13" s="13" t="s">
        <v>23</v>
      </c>
      <c r="C13" s="7">
        <f t="shared" si="1"/>
        <v>869</v>
      </c>
      <c r="D13" s="7">
        <f t="shared" si="1"/>
        <v>853</v>
      </c>
      <c r="E13" s="11">
        <f t="shared" si="16"/>
        <v>1722</v>
      </c>
      <c r="F13" s="9">
        <v>241</v>
      </c>
      <c r="G13" s="9">
        <v>236</v>
      </c>
      <c r="H13" s="9">
        <f t="shared" si="2"/>
        <v>477</v>
      </c>
      <c r="I13" s="9">
        <v>33</v>
      </c>
      <c r="J13" s="9">
        <v>30</v>
      </c>
      <c r="K13" s="9">
        <f t="shared" si="3"/>
        <v>63</v>
      </c>
      <c r="L13" s="9">
        <v>78</v>
      </c>
      <c r="M13" s="9">
        <v>80</v>
      </c>
      <c r="N13" s="9">
        <f t="shared" si="4"/>
        <v>158</v>
      </c>
      <c r="O13" s="9">
        <v>59</v>
      </c>
      <c r="P13" s="9">
        <v>57</v>
      </c>
      <c r="Q13" s="9">
        <f t="shared" si="5"/>
        <v>116</v>
      </c>
      <c r="R13" s="9">
        <v>98</v>
      </c>
      <c r="S13" s="9">
        <v>95</v>
      </c>
      <c r="T13" s="9">
        <f t="shared" si="6"/>
        <v>193</v>
      </c>
      <c r="U13" s="9">
        <v>124</v>
      </c>
      <c r="V13" s="9">
        <v>124</v>
      </c>
      <c r="W13" s="9">
        <f t="shared" si="13"/>
        <v>248</v>
      </c>
      <c r="X13" s="9">
        <v>36</v>
      </c>
      <c r="Y13" s="9">
        <v>35</v>
      </c>
      <c r="Z13" s="9">
        <f t="shared" si="7"/>
        <v>71</v>
      </c>
      <c r="AA13" s="9">
        <v>41</v>
      </c>
      <c r="AB13" s="9">
        <v>41</v>
      </c>
      <c r="AC13" s="9">
        <f t="shared" si="8"/>
        <v>82</v>
      </c>
      <c r="AD13" s="9">
        <v>52</v>
      </c>
      <c r="AE13" s="9">
        <v>51</v>
      </c>
      <c r="AF13" s="9">
        <f t="shared" si="9"/>
        <v>103</v>
      </c>
      <c r="AG13" s="9">
        <v>25</v>
      </c>
      <c r="AH13" s="9">
        <v>24</v>
      </c>
      <c r="AI13" s="9">
        <f t="shared" si="14"/>
        <v>49</v>
      </c>
      <c r="AJ13" s="9">
        <v>41</v>
      </c>
      <c r="AK13" s="9">
        <v>39</v>
      </c>
      <c r="AL13" s="9">
        <f t="shared" si="15"/>
        <v>80</v>
      </c>
      <c r="AM13" s="9">
        <v>41</v>
      </c>
      <c r="AN13" s="9">
        <v>41</v>
      </c>
      <c r="AO13" s="9">
        <f t="shared" si="12"/>
        <v>82</v>
      </c>
    </row>
    <row r="14" spans="1:41">
      <c r="A14" s="5">
        <v>9</v>
      </c>
      <c r="B14" s="13" t="s">
        <v>24</v>
      </c>
      <c r="C14" s="7">
        <f t="shared" si="1"/>
        <v>1470</v>
      </c>
      <c r="D14" s="7">
        <f t="shared" si="1"/>
        <v>1434</v>
      </c>
      <c r="E14" s="11">
        <f t="shared" si="16"/>
        <v>2904</v>
      </c>
      <c r="F14" s="9">
        <v>407</v>
      </c>
      <c r="G14" s="9">
        <v>397</v>
      </c>
      <c r="H14" s="9">
        <f t="shared" si="2"/>
        <v>804</v>
      </c>
      <c r="I14" s="9">
        <v>55</v>
      </c>
      <c r="J14" s="9">
        <v>50</v>
      </c>
      <c r="K14" s="9">
        <f t="shared" si="3"/>
        <v>105</v>
      </c>
      <c r="L14" s="9">
        <v>133</v>
      </c>
      <c r="M14" s="9">
        <v>135</v>
      </c>
      <c r="N14" s="9">
        <f t="shared" si="4"/>
        <v>268</v>
      </c>
      <c r="O14" s="9">
        <v>100</v>
      </c>
      <c r="P14" s="9">
        <v>96</v>
      </c>
      <c r="Q14" s="9">
        <f t="shared" si="5"/>
        <v>196</v>
      </c>
      <c r="R14" s="9">
        <v>166</v>
      </c>
      <c r="S14" s="9">
        <v>160</v>
      </c>
      <c r="T14" s="9">
        <f t="shared" si="6"/>
        <v>326</v>
      </c>
      <c r="U14" s="9">
        <v>210</v>
      </c>
      <c r="V14" s="9">
        <v>209</v>
      </c>
      <c r="W14" s="9">
        <f t="shared" si="13"/>
        <v>419</v>
      </c>
      <c r="X14" s="9">
        <v>61</v>
      </c>
      <c r="Y14" s="9">
        <v>59</v>
      </c>
      <c r="Z14" s="9">
        <f t="shared" si="7"/>
        <v>120</v>
      </c>
      <c r="AA14" s="9">
        <v>69</v>
      </c>
      <c r="AB14" s="9">
        <v>69</v>
      </c>
      <c r="AC14" s="9">
        <f t="shared" si="8"/>
        <v>138</v>
      </c>
      <c r="AD14" s="9">
        <v>88</v>
      </c>
      <c r="AE14" s="9">
        <v>86</v>
      </c>
      <c r="AF14" s="9">
        <f t="shared" si="9"/>
        <v>174</v>
      </c>
      <c r="AG14" s="9">
        <v>42</v>
      </c>
      <c r="AH14" s="9">
        <v>40</v>
      </c>
      <c r="AI14" s="9">
        <f t="shared" si="14"/>
        <v>82</v>
      </c>
      <c r="AJ14" s="9">
        <v>70</v>
      </c>
      <c r="AK14" s="9">
        <v>65</v>
      </c>
      <c r="AL14" s="9">
        <f t="shared" si="15"/>
        <v>135</v>
      </c>
      <c r="AM14" s="9">
        <v>69</v>
      </c>
      <c r="AN14" s="9">
        <v>68</v>
      </c>
      <c r="AO14" s="9">
        <f t="shared" si="12"/>
        <v>137</v>
      </c>
    </row>
    <row r="15" spans="1:41">
      <c r="A15" s="5">
        <v>10</v>
      </c>
      <c r="B15" s="13" t="s">
        <v>25</v>
      </c>
      <c r="C15" s="7">
        <f t="shared" si="1"/>
        <v>1183</v>
      </c>
      <c r="D15" s="7">
        <f t="shared" si="1"/>
        <v>1152</v>
      </c>
      <c r="E15" s="11">
        <f t="shared" si="16"/>
        <v>2335</v>
      </c>
      <c r="F15" s="9">
        <v>328</v>
      </c>
      <c r="G15" s="9">
        <v>319</v>
      </c>
      <c r="H15" s="9">
        <f t="shared" si="2"/>
        <v>647</v>
      </c>
      <c r="I15" s="9">
        <v>44</v>
      </c>
      <c r="J15" s="9">
        <v>41</v>
      </c>
      <c r="K15" s="9">
        <f t="shared" si="3"/>
        <v>85</v>
      </c>
      <c r="L15" s="9">
        <v>107</v>
      </c>
      <c r="M15" s="9">
        <v>109</v>
      </c>
      <c r="N15" s="9">
        <f t="shared" si="4"/>
        <v>216</v>
      </c>
      <c r="O15" s="9">
        <v>80</v>
      </c>
      <c r="P15" s="9">
        <v>77</v>
      </c>
      <c r="Q15" s="9">
        <f t="shared" si="5"/>
        <v>157</v>
      </c>
      <c r="R15" s="9">
        <v>134</v>
      </c>
      <c r="S15" s="9">
        <v>128</v>
      </c>
      <c r="T15" s="9">
        <f t="shared" si="6"/>
        <v>262</v>
      </c>
      <c r="U15" s="9">
        <v>169</v>
      </c>
      <c r="V15" s="9">
        <v>168</v>
      </c>
      <c r="W15" s="9">
        <f t="shared" si="13"/>
        <v>337</v>
      </c>
      <c r="X15" s="9">
        <v>49</v>
      </c>
      <c r="Y15" s="9">
        <v>47</v>
      </c>
      <c r="Z15" s="9">
        <f t="shared" si="7"/>
        <v>96</v>
      </c>
      <c r="AA15" s="9">
        <v>55</v>
      </c>
      <c r="AB15" s="9">
        <v>55</v>
      </c>
      <c r="AC15" s="9">
        <f t="shared" si="8"/>
        <v>110</v>
      </c>
      <c r="AD15" s="9">
        <v>71</v>
      </c>
      <c r="AE15" s="9">
        <v>69</v>
      </c>
      <c r="AF15" s="9">
        <f t="shared" si="9"/>
        <v>140</v>
      </c>
      <c r="AG15" s="9">
        <v>34</v>
      </c>
      <c r="AH15" s="9">
        <v>32</v>
      </c>
      <c r="AI15" s="9">
        <f t="shared" si="14"/>
        <v>66</v>
      </c>
      <c r="AJ15" s="9">
        <v>56</v>
      </c>
      <c r="AK15" s="9">
        <v>52</v>
      </c>
      <c r="AL15" s="9">
        <f t="shared" si="15"/>
        <v>108</v>
      </c>
      <c r="AM15" s="9">
        <v>56</v>
      </c>
      <c r="AN15" s="9">
        <v>55</v>
      </c>
      <c r="AO15" s="9">
        <f t="shared" si="12"/>
        <v>111</v>
      </c>
    </row>
    <row r="16" spans="1:41">
      <c r="A16" s="5">
        <v>11</v>
      </c>
      <c r="B16" s="13" t="s">
        <v>26</v>
      </c>
      <c r="C16" s="7">
        <f t="shared" si="1"/>
        <v>618</v>
      </c>
      <c r="D16" s="7">
        <f t="shared" si="1"/>
        <v>589</v>
      </c>
      <c r="E16" s="11">
        <f t="shared" si="16"/>
        <v>1207</v>
      </c>
      <c r="F16" s="9">
        <v>171</v>
      </c>
      <c r="G16" s="9">
        <v>163</v>
      </c>
      <c r="H16" s="9">
        <f t="shared" si="2"/>
        <v>334</v>
      </c>
      <c r="I16" s="9">
        <v>23</v>
      </c>
      <c r="J16" s="9">
        <v>21</v>
      </c>
      <c r="K16" s="9">
        <f t="shared" si="3"/>
        <v>44</v>
      </c>
      <c r="L16" s="9">
        <v>56</v>
      </c>
      <c r="M16" s="9">
        <v>55</v>
      </c>
      <c r="N16" s="9">
        <f t="shared" si="4"/>
        <v>111</v>
      </c>
      <c r="O16" s="9">
        <v>42</v>
      </c>
      <c r="P16" s="9">
        <v>40</v>
      </c>
      <c r="Q16" s="9">
        <f t="shared" si="5"/>
        <v>82</v>
      </c>
      <c r="R16" s="9">
        <v>70</v>
      </c>
      <c r="S16" s="9">
        <v>66</v>
      </c>
      <c r="T16" s="9">
        <f t="shared" si="6"/>
        <v>136</v>
      </c>
      <c r="U16" s="9">
        <v>88</v>
      </c>
      <c r="V16" s="9">
        <v>86</v>
      </c>
      <c r="W16" s="9">
        <f t="shared" si="13"/>
        <v>174</v>
      </c>
      <c r="X16" s="9">
        <v>26</v>
      </c>
      <c r="Y16" s="9">
        <v>24</v>
      </c>
      <c r="Z16" s="9">
        <f t="shared" si="7"/>
        <v>50</v>
      </c>
      <c r="AA16" s="9">
        <v>29</v>
      </c>
      <c r="AB16" s="9">
        <v>28</v>
      </c>
      <c r="AC16" s="9">
        <f t="shared" si="8"/>
        <v>57</v>
      </c>
      <c r="AD16" s="9">
        <v>37</v>
      </c>
      <c r="AE16" s="9">
        <v>35</v>
      </c>
      <c r="AF16" s="9">
        <f t="shared" si="9"/>
        <v>72</v>
      </c>
      <c r="AG16" s="9">
        <v>18</v>
      </c>
      <c r="AH16" s="9">
        <v>16</v>
      </c>
      <c r="AI16" s="9">
        <f t="shared" si="14"/>
        <v>34</v>
      </c>
      <c r="AJ16" s="9">
        <v>29</v>
      </c>
      <c r="AK16" s="9">
        <v>27</v>
      </c>
      <c r="AL16" s="9">
        <f t="shared" si="15"/>
        <v>56</v>
      </c>
      <c r="AM16" s="9">
        <v>29</v>
      </c>
      <c r="AN16" s="9">
        <v>28</v>
      </c>
      <c r="AO16" s="9">
        <f t="shared" si="12"/>
        <v>57</v>
      </c>
    </row>
    <row r="17" spans="1:41">
      <c r="A17" s="5">
        <v>12</v>
      </c>
      <c r="B17" s="13" t="s">
        <v>27</v>
      </c>
      <c r="C17" s="7">
        <f t="shared" si="1"/>
        <v>314</v>
      </c>
      <c r="D17" s="7">
        <f t="shared" si="1"/>
        <v>297</v>
      </c>
      <c r="E17" s="11">
        <f t="shared" si="16"/>
        <v>611</v>
      </c>
      <c r="F17" s="9">
        <v>87</v>
      </c>
      <c r="G17" s="9">
        <v>84</v>
      </c>
      <c r="H17" s="9">
        <f t="shared" si="2"/>
        <v>171</v>
      </c>
      <c r="I17" s="9">
        <v>12</v>
      </c>
      <c r="J17" s="9">
        <v>10</v>
      </c>
      <c r="K17" s="9">
        <f t="shared" si="3"/>
        <v>22</v>
      </c>
      <c r="L17" s="9">
        <v>28</v>
      </c>
      <c r="M17" s="9">
        <v>28</v>
      </c>
      <c r="N17" s="9">
        <f t="shared" si="4"/>
        <v>56</v>
      </c>
      <c r="O17" s="9">
        <v>21</v>
      </c>
      <c r="P17" s="9">
        <v>20</v>
      </c>
      <c r="Q17" s="9">
        <f t="shared" si="5"/>
        <v>41</v>
      </c>
      <c r="R17" s="9">
        <v>35</v>
      </c>
      <c r="S17" s="9">
        <v>33</v>
      </c>
      <c r="T17" s="9">
        <f t="shared" si="6"/>
        <v>68</v>
      </c>
      <c r="U17" s="9">
        <v>45</v>
      </c>
      <c r="V17" s="9">
        <v>43</v>
      </c>
      <c r="W17" s="9">
        <f t="shared" si="13"/>
        <v>88</v>
      </c>
      <c r="X17" s="9">
        <v>13</v>
      </c>
      <c r="Y17" s="9">
        <v>12</v>
      </c>
      <c r="Z17" s="9">
        <f t="shared" si="7"/>
        <v>25</v>
      </c>
      <c r="AA17" s="9">
        <v>15</v>
      </c>
      <c r="AB17" s="9">
        <v>14</v>
      </c>
      <c r="AC17" s="9">
        <f t="shared" si="8"/>
        <v>29</v>
      </c>
      <c r="AD17" s="9">
        <v>19</v>
      </c>
      <c r="AE17" s="9">
        <v>18</v>
      </c>
      <c r="AF17" s="9">
        <f t="shared" si="9"/>
        <v>37</v>
      </c>
      <c r="AG17" s="9">
        <v>9</v>
      </c>
      <c r="AH17" s="9">
        <v>8</v>
      </c>
      <c r="AI17" s="9">
        <f t="shared" si="14"/>
        <v>17</v>
      </c>
      <c r="AJ17" s="9">
        <v>15</v>
      </c>
      <c r="AK17" s="9">
        <v>13</v>
      </c>
      <c r="AL17" s="9">
        <f t="shared" si="15"/>
        <v>28</v>
      </c>
      <c r="AM17" s="9">
        <v>15</v>
      </c>
      <c r="AN17" s="9">
        <v>14</v>
      </c>
      <c r="AO17" s="9">
        <f t="shared" si="12"/>
        <v>29</v>
      </c>
    </row>
    <row r="18" spans="1:41">
      <c r="A18" s="5">
        <v>13</v>
      </c>
      <c r="B18" s="13" t="s">
        <v>28</v>
      </c>
      <c r="C18" s="7">
        <f t="shared" si="1"/>
        <v>312</v>
      </c>
      <c r="D18" s="7">
        <f t="shared" si="1"/>
        <v>299</v>
      </c>
      <c r="E18" s="11">
        <f t="shared" si="16"/>
        <v>611</v>
      </c>
      <c r="F18" s="9">
        <v>85</v>
      </c>
      <c r="G18" s="9">
        <v>83</v>
      </c>
      <c r="H18" s="9">
        <f t="shared" si="2"/>
        <v>168</v>
      </c>
      <c r="I18" s="9">
        <v>12</v>
      </c>
      <c r="J18" s="9">
        <v>11</v>
      </c>
      <c r="K18" s="9">
        <f t="shared" si="3"/>
        <v>23</v>
      </c>
      <c r="L18" s="9">
        <v>28</v>
      </c>
      <c r="M18" s="9">
        <v>28</v>
      </c>
      <c r="N18" s="9">
        <f t="shared" si="4"/>
        <v>56</v>
      </c>
      <c r="O18" s="9">
        <v>21</v>
      </c>
      <c r="P18" s="9">
        <v>20</v>
      </c>
      <c r="Q18" s="9">
        <f t="shared" si="5"/>
        <v>41</v>
      </c>
      <c r="R18" s="9">
        <v>35</v>
      </c>
      <c r="S18" s="9">
        <v>33</v>
      </c>
      <c r="T18" s="9">
        <f t="shared" si="6"/>
        <v>68</v>
      </c>
      <c r="U18" s="9">
        <v>45</v>
      </c>
      <c r="V18" s="9">
        <v>44</v>
      </c>
      <c r="W18" s="9">
        <f t="shared" si="13"/>
        <v>89</v>
      </c>
      <c r="X18" s="9">
        <v>13</v>
      </c>
      <c r="Y18" s="9">
        <v>12</v>
      </c>
      <c r="Z18" s="9">
        <f t="shared" si="7"/>
        <v>25</v>
      </c>
      <c r="AA18" s="9">
        <v>15</v>
      </c>
      <c r="AB18" s="9">
        <v>14</v>
      </c>
      <c r="AC18" s="9">
        <f t="shared" si="8"/>
        <v>29</v>
      </c>
      <c r="AD18" s="9">
        <v>19</v>
      </c>
      <c r="AE18" s="9">
        <v>18</v>
      </c>
      <c r="AF18" s="9">
        <f t="shared" si="9"/>
        <v>37</v>
      </c>
      <c r="AG18" s="9">
        <v>9</v>
      </c>
      <c r="AH18" s="9">
        <v>8</v>
      </c>
      <c r="AI18" s="9">
        <f t="shared" si="14"/>
        <v>17</v>
      </c>
      <c r="AJ18" s="9">
        <v>15</v>
      </c>
      <c r="AK18" s="9">
        <v>14</v>
      </c>
      <c r="AL18" s="9">
        <f t="shared" si="15"/>
        <v>29</v>
      </c>
      <c r="AM18" s="9">
        <v>15</v>
      </c>
      <c r="AN18" s="9">
        <v>14</v>
      </c>
      <c r="AO18" s="9">
        <f t="shared" si="12"/>
        <v>29</v>
      </c>
    </row>
    <row r="19" spans="1:41">
      <c r="A19" s="5">
        <v>14</v>
      </c>
      <c r="B19" s="13" t="s">
        <v>29</v>
      </c>
      <c r="C19" s="7">
        <f t="shared" si="1"/>
        <v>314</v>
      </c>
      <c r="D19" s="7">
        <f t="shared" si="1"/>
        <v>299</v>
      </c>
      <c r="E19" s="11">
        <f t="shared" si="16"/>
        <v>613</v>
      </c>
      <c r="F19" s="9">
        <v>85</v>
      </c>
      <c r="G19" s="9">
        <v>83</v>
      </c>
      <c r="H19" s="9">
        <f t="shared" si="2"/>
        <v>168</v>
      </c>
      <c r="I19" s="9">
        <v>12</v>
      </c>
      <c r="J19" s="9">
        <v>11</v>
      </c>
      <c r="K19" s="9">
        <f t="shared" si="3"/>
        <v>23</v>
      </c>
      <c r="L19" s="9">
        <v>29</v>
      </c>
      <c r="M19" s="9">
        <v>28</v>
      </c>
      <c r="N19" s="9">
        <f t="shared" si="4"/>
        <v>57</v>
      </c>
      <c r="O19" s="9">
        <v>21</v>
      </c>
      <c r="P19" s="9">
        <v>20</v>
      </c>
      <c r="Q19" s="9">
        <f t="shared" si="5"/>
        <v>41</v>
      </c>
      <c r="R19" s="9">
        <v>36</v>
      </c>
      <c r="S19" s="9">
        <v>33</v>
      </c>
      <c r="T19" s="9">
        <f t="shared" si="6"/>
        <v>69</v>
      </c>
      <c r="U19" s="9">
        <v>45</v>
      </c>
      <c r="V19" s="9">
        <v>44</v>
      </c>
      <c r="W19" s="9">
        <f t="shared" si="13"/>
        <v>89</v>
      </c>
      <c r="X19" s="9">
        <v>13</v>
      </c>
      <c r="Y19" s="9">
        <v>12</v>
      </c>
      <c r="Z19" s="9">
        <f t="shared" si="7"/>
        <v>25</v>
      </c>
      <c r="AA19" s="9">
        <v>15</v>
      </c>
      <c r="AB19" s="9">
        <v>14</v>
      </c>
      <c r="AC19" s="9">
        <f t="shared" si="8"/>
        <v>29</v>
      </c>
      <c r="AD19" s="9">
        <v>19</v>
      </c>
      <c r="AE19" s="9">
        <v>18</v>
      </c>
      <c r="AF19" s="9">
        <f t="shared" si="9"/>
        <v>37</v>
      </c>
      <c r="AG19" s="9">
        <v>9</v>
      </c>
      <c r="AH19" s="9">
        <v>8</v>
      </c>
      <c r="AI19" s="9">
        <f t="shared" si="14"/>
        <v>17</v>
      </c>
      <c r="AJ19" s="9">
        <v>15</v>
      </c>
      <c r="AK19" s="9">
        <v>14</v>
      </c>
      <c r="AL19" s="9">
        <f t="shared" si="15"/>
        <v>29</v>
      </c>
      <c r="AM19" s="9">
        <v>15</v>
      </c>
      <c r="AN19" s="9">
        <v>14</v>
      </c>
      <c r="AO19" s="9">
        <f t="shared" si="12"/>
        <v>29</v>
      </c>
    </row>
    <row r="20" spans="1:41">
      <c r="A20" s="5">
        <v>15</v>
      </c>
      <c r="B20" s="13" t="s">
        <v>30</v>
      </c>
      <c r="C20" s="7">
        <f t="shared" si="1"/>
        <v>318</v>
      </c>
      <c r="D20" s="7">
        <f t="shared" si="1"/>
        <v>303</v>
      </c>
      <c r="E20" s="11">
        <f t="shared" si="16"/>
        <v>621</v>
      </c>
      <c r="F20" s="9">
        <v>88</v>
      </c>
      <c r="G20" s="9">
        <v>84</v>
      </c>
      <c r="H20" s="9">
        <f t="shared" si="2"/>
        <v>172</v>
      </c>
      <c r="I20" s="9">
        <v>12</v>
      </c>
      <c r="J20" s="9">
        <v>11</v>
      </c>
      <c r="K20" s="9">
        <f t="shared" si="3"/>
        <v>23</v>
      </c>
      <c r="L20" s="9">
        <v>29</v>
      </c>
      <c r="M20" s="9">
        <v>29</v>
      </c>
      <c r="N20" s="9">
        <f t="shared" si="4"/>
        <v>58</v>
      </c>
      <c r="O20" s="9">
        <v>22</v>
      </c>
      <c r="P20" s="9">
        <v>20</v>
      </c>
      <c r="Q20" s="9">
        <f t="shared" si="5"/>
        <v>42</v>
      </c>
      <c r="R20" s="9">
        <v>36</v>
      </c>
      <c r="S20" s="9">
        <v>34</v>
      </c>
      <c r="T20" s="9">
        <f t="shared" si="6"/>
        <v>70</v>
      </c>
      <c r="U20" s="9">
        <v>45</v>
      </c>
      <c r="V20" s="9">
        <v>44</v>
      </c>
      <c r="W20" s="9">
        <f t="shared" si="13"/>
        <v>89</v>
      </c>
      <c r="X20" s="9">
        <v>13</v>
      </c>
      <c r="Y20" s="9">
        <v>12</v>
      </c>
      <c r="Z20" s="9">
        <f t="shared" si="7"/>
        <v>25</v>
      </c>
      <c r="AA20" s="9">
        <v>15</v>
      </c>
      <c r="AB20" s="9">
        <v>15</v>
      </c>
      <c r="AC20" s="9">
        <f t="shared" si="8"/>
        <v>30</v>
      </c>
      <c r="AD20" s="9">
        <v>19</v>
      </c>
      <c r="AE20" s="9">
        <v>18</v>
      </c>
      <c r="AF20" s="9">
        <f t="shared" si="9"/>
        <v>37</v>
      </c>
      <c r="AG20" s="9">
        <v>9</v>
      </c>
      <c r="AH20" s="9">
        <v>8</v>
      </c>
      <c r="AI20" s="9">
        <f t="shared" si="14"/>
        <v>17</v>
      </c>
      <c r="AJ20" s="9">
        <v>15</v>
      </c>
      <c r="AK20" s="9">
        <v>14</v>
      </c>
      <c r="AL20" s="9">
        <f t="shared" si="15"/>
        <v>29</v>
      </c>
      <c r="AM20" s="9">
        <v>15</v>
      </c>
      <c r="AN20" s="9">
        <v>14</v>
      </c>
      <c r="AO20" s="9">
        <f t="shared" si="12"/>
        <v>29</v>
      </c>
    </row>
    <row r="21" spans="1:41">
      <c r="A21" s="5">
        <v>16</v>
      </c>
      <c r="B21" s="13" t="s">
        <v>31</v>
      </c>
      <c r="C21" s="7">
        <f t="shared" si="1"/>
        <v>318</v>
      </c>
      <c r="D21" s="7">
        <f t="shared" si="1"/>
        <v>308</v>
      </c>
      <c r="E21" s="11">
        <f t="shared" si="16"/>
        <v>626</v>
      </c>
      <c r="F21" s="9">
        <v>88</v>
      </c>
      <c r="G21" s="9">
        <v>88</v>
      </c>
      <c r="H21" s="9">
        <f t="shared" si="2"/>
        <v>176</v>
      </c>
      <c r="I21" s="9">
        <v>12</v>
      </c>
      <c r="J21" s="9">
        <v>11</v>
      </c>
      <c r="K21" s="9">
        <f t="shared" si="3"/>
        <v>23</v>
      </c>
      <c r="L21" s="9">
        <v>29</v>
      </c>
      <c r="M21" s="9">
        <v>29</v>
      </c>
      <c r="N21" s="9">
        <f t="shared" si="4"/>
        <v>58</v>
      </c>
      <c r="O21" s="9">
        <v>22</v>
      </c>
      <c r="P21" s="9">
        <v>20</v>
      </c>
      <c r="Q21" s="9">
        <f t="shared" si="5"/>
        <v>42</v>
      </c>
      <c r="R21" s="9">
        <v>36</v>
      </c>
      <c r="S21" s="9">
        <v>34</v>
      </c>
      <c r="T21" s="9">
        <f t="shared" si="6"/>
        <v>70</v>
      </c>
      <c r="U21" s="9">
        <v>45</v>
      </c>
      <c r="V21" s="9">
        <v>44</v>
      </c>
      <c r="W21" s="9">
        <f t="shared" si="13"/>
        <v>89</v>
      </c>
      <c r="X21" s="9">
        <v>13</v>
      </c>
      <c r="Y21" s="9">
        <v>12</v>
      </c>
      <c r="Z21" s="9">
        <f t="shared" si="7"/>
        <v>25</v>
      </c>
      <c r="AA21" s="9">
        <v>15</v>
      </c>
      <c r="AB21" s="9">
        <v>15</v>
      </c>
      <c r="AC21" s="9">
        <f t="shared" si="8"/>
        <v>30</v>
      </c>
      <c r="AD21" s="9">
        <v>19</v>
      </c>
      <c r="AE21" s="9">
        <v>18</v>
      </c>
      <c r="AF21" s="9">
        <f t="shared" si="9"/>
        <v>37</v>
      </c>
      <c r="AG21" s="9">
        <v>9</v>
      </c>
      <c r="AH21" s="9">
        <v>8</v>
      </c>
      <c r="AI21" s="9">
        <f t="shared" si="14"/>
        <v>17</v>
      </c>
      <c r="AJ21" s="9">
        <v>15</v>
      </c>
      <c r="AK21" s="9">
        <v>14</v>
      </c>
      <c r="AL21" s="9">
        <f t="shared" si="15"/>
        <v>29</v>
      </c>
      <c r="AM21" s="9">
        <v>15</v>
      </c>
      <c r="AN21" s="9">
        <v>15</v>
      </c>
      <c r="AO21" s="9">
        <f t="shared" si="12"/>
        <v>30</v>
      </c>
    </row>
    <row r="22" spans="1:41">
      <c r="A22" s="5">
        <v>17</v>
      </c>
      <c r="B22" s="13" t="s">
        <v>32</v>
      </c>
      <c r="C22" s="7">
        <f t="shared" si="1"/>
        <v>319</v>
      </c>
      <c r="D22" s="7">
        <f t="shared" si="1"/>
        <v>308</v>
      </c>
      <c r="E22" s="11">
        <f t="shared" si="16"/>
        <v>627</v>
      </c>
      <c r="F22" s="9">
        <v>88</v>
      </c>
      <c r="G22" s="9">
        <v>88</v>
      </c>
      <c r="H22" s="9">
        <f t="shared" si="2"/>
        <v>176</v>
      </c>
      <c r="I22" s="9">
        <v>12</v>
      </c>
      <c r="J22" s="9">
        <v>11</v>
      </c>
      <c r="K22" s="9">
        <f t="shared" si="3"/>
        <v>23</v>
      </c>
      <c r="L22" s="9">
        <v>29</v>
      </c>
      <c r="M22" s="9">
        <v>29</v>
      </c>
      <c r="N22" s="9">
        <f t="shared" si="4"/>
        <v>58</v>
      </c>
      <c r="O22" s="9">
        <v>22</v>
      </c>
      <c r="P22" s="9">
        <v>20</v>
      </c>
      <c r="Q22" s="9">
        <f t="shared" si="5"/>
        <v>42</v>
      </c>
      <c r="R22" s="9">
        <v>36</v>
      </c>
      <c r="S22" s="9">
        <v>34</v>
      </c>
      <c r="T22" s="9">
        <f t="shared" si="6"/>
        <v>70</v>
      </c>
      <c r="U22" s="9">
        <v>46</v>
      </c>
      <c r="V22" s="9">
        <v>44</v>
      </c>
      <c r="W22" s="9">
        <f t="shared" si="13"/>
        <v>90</v>
      </c>
      <c r="X22" s="9">
        <v>13</v>
      </c>
      <c r="Y22" s="9">
        <v>12</v>
      </c>
      <c r="Z22" s="9">
        <f t="shared" si="7"/>
        <v>25</v>
      </c>
      <c r="AA22" s="9">
        <v>15</v>
      </c>
      <c r="AB22" s="9">
        <v>15</v>
      </c>
      <c r="AC22" s="9">
        <f t="shared" si="8"/>
        <v>30</v>
      </c>
      <c r="AD22" s="9">
        <v>19</v>
      </c>
      <c r="AE22" s="9">
        <v>18</v>
      </c>
      <c r="AF22" s="9">
        <f t="shared" si="9"/>
        <v>37</v>
      </c>
      <c r="AG22" s="9">
        <v>9</v>
      </c>
      <c r="AH22" s="9">
        <v>8</v>
      </c>
      <c r="AI22" s="9">
        <f t="shared" si="14"/>
        <v>17</v>
      </c>
      <c r="AJ22" s="9">
        <v>15</v>
      </c>
      <c r="AK22" s="9">
        <v>14</v>
      </c>
      <c r="AL22" s="9">
        <f t="shared" si="15"/>
        <v>29</v>
      </c>
      <c r="AM22" s="9">
        <v>15</v>
      </c>
      <c r="AN22" s="9">
        <v>15</v>
      </c>
      <c r="AO22" s="9">
        <f t="shared" si="12"/>
        <v>30</v>
      </c>
    </row>
    <row r="23" spans="1:41">
      <c r="A23" s="5">
        <v>18</v>
      </c>
      <c r="B23" s="13" t="s">
        <v>33</v>
      </c>
      <c r="C23" s="7">
        <f t="shared" si="1"/>
        <v>3498</v>
      </c>
      <c r="D23" s="7">
        <f t="shared" si="1"/>
        <v>3294</v>
      </c>
      <c r="E23" s="11">
        <f>SUM(C23:D23)</f>
        <v>6792</v>
      </c>
      <c r="F23" s="9">
        <v>970</v>
      </c>
      <c r="G23" s="9">
        <v>911</v>
      </c>
      <c r="H23" s="9">
        <f t="shared" si="2"/>
        <v>1881</v>
      </c>
      <c r="I23" s="9">
        <v>131</v>
      </c>
      <c r="J23" s="9">
        <v>116</v>
      </c>
      <c r="K23" s="9">
        <f t="shared" si="3"/>
        <v>247</v>
      </c>
      <c r="L23" s="9">
        <v>316</v>
      </c>
      <c r="M23" s="9">
        <v>310</v>
      </c>
      <c r="N23" s="9">
        <f t="shared" si="4"/>
        <v>626</v>
      </c>
      <c r="O23" s="9">
        <v>237</v>
      </c>
      <c r="P23" s="9">
        <v>221</v>
      </c>
      <c r="Q23" s="9">
        <f t="shared" si="5"/>
        <v>458</v>
      </c>
      <c r="R23" s="9">
        <v>395</v>
      </c>
      <c r="S23" s="9">
        <v>367</v>
      </c>
      <c r="T23" s="9">
        <f t="shared" si="6"/>
        <v>762</v>
      </c>
      <c r="U23" s="9">
        <v>500</v>
      </c>
      <c r="V23" s="9">
        <v>480</v>
      </c>
      <c r="W23" s="9">
        <f t="shared" si="13"/>
        <v>980</v>
      </c>
      <c r="X23" s="9">
        <v>145</v>
      </c>
      <c r="Y23" s="9">
        <v>135</v>
      </c>
      <c r="Z23" s="9">
        <f t="shared" si="7"/>
        <v>280</v>
      </c>
      <c r="AA23" s="9">
        <v>164</v>
      </c>
      <c r="AB23" s="9">
        <v>158</v>
      </c>
      <c r="AC23" s="9">
        <f t="shared" si="8"/>
        <v>322</v>
      </c>
      <c r="AD23" s="9">
        <v>210</v>
      </c>
      <c r="AE23" s="9">
        <v>198</v>
      </c>
      <c r="AF23" s="9">
        <f t="shared" si="9"/>
        <v>408</v>
      </c>
      <c r="AG23" s="9">
        <v>99</v>
      </c>
      <c r="AH23" s="9">
        <v>92</v>
      </c>
      <c r="AI23" s="9">
        <f t="shared" si="14"/>
        <v>191</v>
      </c>
      <c r="AJ23" s="9">
        <v>167</v>
      </c>
      <c r="AK23" s="9">
        <v>149</v>
      </c>
      <c r="AL23" s="9">
        <f t="shared" si="15"/>
        <v>316</v>
      </c>
      <c r="AM23" s="9">
        <v>164</v>
      </c>
      <c r="AN23" s="9">
        <v>157</v>
      </c>
      <c r="AO23" s="9">
        <f t="shared" si="12"/>
        <v>321</v>
      </c>
    </row>
    <row r="24" spans="1:41">
      <c r="A24" s="5">
        <v>19</v>
      </c>
      <c r="B24" s="13" t="s">
        <v>34</v>
      </c>
      <c r="C24" s="7">
        <f t="shared" si="1"/>
        <v>2859</v>
      </c>
      <c r="D24" s="7">
        <f t="shared" si="1"/>
        <v>2709</v>
      </c>
      <c r="E24" s="11">
        <f>SUM(C24:D24)</f>
        <v>5568</v>
      </c>
      <c r="F24" s="9">
        <v>793</v>
      </c>
      <c r="G24" s="9">
        <v>750</v>
      </c>
      <c r="H24" s="9">
        <f t="shared" si="2"/>
        <v>1543</v>
      </c>
      <c r="I24" s="9">
        <v>107</v>
      </c>
      <c r="J24" s="9">
        <v>95</v>
      </c>
      <c r="K24" s="9">
        <f t="shared" si="3"/>
        <v>202</v>
      </c>
      <c r="L24" s="9">
        <v>258</v>
      </c>
      <c r="M24" s="9">
        <v>255</v>
      </c>
      <c r="N24" s="9">
        <f t="shared" si="4"/>
        <v>513</v>
      </c>
      <c r="O24" s="9">
        <v>194</v>
      </c>
      <c r="P24" s="9">
        <v>182</v>
      </c>
      <c r="Q24" s="9">
        <f t="shared" si="5"/>
        <v>376</v>
      </c>
      <c r="R24" s="9">
        <v>323</v>
      </c>
      <c r="S24" s="9">
        <v>302</v>
      </c>
      <c r="T24" s="9">
        <f t="shared" si="6"/>
        <v>625</v>
      </c>
      <c r="U24" s="9">
        <v>408</v>
      </c>
      <c r="V24" s="9">
        <v>394</v>
      </c>
      <c r="W24" s="9">
        <f t="shared" si="13"/>
        <v>802</v>
      </c>
      <c r="X24" s="9">
        <v>119</v>
      </c>
      <c r="Y24" s="9">
        <v>111</v>
      </c>
      <c r="Z24" s="9">
        <f t="shared" si="7"/>
        <v>230</v>
      </c>
      <c r="AA24" s="9">
        <v>134</v>
      </c>
      <c r="AB24" s="9">
        <v>130</v>
      </c>
      <c r="AC24" s="9">
        <f t="shared" si="8"/>
        <v>264</v>
      </c>
      <c r="AD24" s="9">
        <v>172</v>
      </c>
      <c r="AE24" s="9">
        <v>163</v>
      </c>
      <c r="AF24" s="9">
        <f t="shared" si="9"/>
        <v>335</v>
      </c>
      <c r="AG24" s="9">
        <v>81</v>
      </c>
      <c r="AH24" s="9">
        <v>75</v>
      </c>
      <c r="AI24" s="9">
        <f t="shared" si="14"/>
        <v>156</v>
      </c>
      <c r="AJ24" s="9">
        <v>136</v>
      </c>
      <c r="AK24" s="9">
        <v>123</v>
      </c>
      <c r="AL24" s="9">
        <f t="shared" si="15"/>
        <v>259</v>
      </c>
      <c r="AM24" s="9">
        <v>134</v>
      </c>
      <c r="AN24" s="9">
        <v>129</v>
      </c>
      <c r="AO24" s="9">
        <f t="shared" si="12"/>
        <v>263</v>
      </c>
    </row>
    <row r="25" spans="1:41">
      <c r="A25" s="5">
        <v>20</v>
      </c>
      <c r="B25" s="13" t="s">
        <v>35</v>
      </c>
      <c r="C25" s="7">
        <f t="shared" si="1"/>
        <v>2551</v>
      </c>
      <c r="D25" s="7">
        <f t="shared" si="1"/>
        <v>2397</v>
      </c>
      <c r="E25" s="11">
        <f t="shared" si="16"/>
        <v>4948</v>
      </c>
      <c r="F25" s="9">
        <v>708</v>
      </c>
      <c r="G25" s="9">
        <v>663</v>
      </c>
      <c r="H25" s="9">
        <f t="shared" si="2"/>
        <v>1371</v>
      </c>
      <c r="I25" s="9">
        <v>96</v>
      </c>
      <c r="J25" s="9">
        <v>84</v>
      </c>
      <c r="K25" s="9">
        <f t="shared" si="3"/>
        <v>180</v>
      </c>
      <c r="L25" s="9">
        <v>230</v>
      </c>
      <c r="M25" s="9">
        <v>226</v>
      </c>
      <c r="N25" s="9">
        <f t="shared" si="4"/>
        <v>456</v>
      </c>
      <c r="O25" s="9">
        <v>173</v>
      </c>
      <c r="P25" s="9">
        <v>161</v>
      </c>
      <c r="Q25" s="9">
        <f t="shared" si="5"/>
        <v>334</v>
      </c>
      <c r="R25" s="9">
        <v>288</v>
      </c>
      <c r="S25" s="9">
        <v>267</v>
      </c>
      <c r="T25" s="9">
        <f t="shared" si="6"/>
        <v>555</v>
      </c>
      <c r="U25" s="9">
        <v>364</v>
      </c>
      <c r="V25" s="9">
        <v>349</v>
      </c>
      <c r="W25" s="9">
        <f t="shared" si="13"/>
        <v>713</v>
      </c>
      <c r="X25" s="9">
        <v>106</v>
      </c>
      <c r="Y25" s="9">
        <v>98</v>
      </c>
      <c r="Z25" s="9">
        <f t="shared" si="7"/>
        <v>204</v>
      </c>
      <c r="AA25" s="9">
        <v>119</v>
      </c>
      <c r="AB25" s="9">
        <v>115</v>
      </c>
      <c r="AC25" s="9">
        <f t="shared" si="8"/>
        <v>234</v>
      </c>
      <c r="AD25" s="9">
        <v>153</v>
      </c>
      <c r="AE25" s="9">
        <v>144</v>
      </c>
      <c r="AF25" s="9">
        <f t="shared" si="9"/>
        <v>297</v>
      </c>
      <c r="AG25" s="9">
        <v>72</v>
      </c>
      <c r="AH25" s="9">
        <v>67</v>
      </c>
      <c r="AI25" s="9">
        <f t="shared" si="14"/>
        <v>139</v>
      </c>
      <c r="AJ25" s="9">
        <v>122</v>
      </c>
      <c r="AK25" s="9">
        <v>109</v>
      </c>
      <c r="AL25" s="9">
        <f t="shared" si="15"/>
        <v>231</v>
      </c>
      <c r="AM25" s="9">
        <v>120</v>
      </c>
      <c r="AN25" s="9">
        <v>114</v>
      </c>
      <c r="AO25" s="9">
        <f t="shared" si="12"/>
        <v>234</v>
      </c>
    </row>
    <row r="26" spans="1:41">
      <c r="A26" s="5">
        <v>21</v>
      </c>
      <c r="B26" s="13" t="s">
        <v>36</v>
      </c>
      <c r="C26" s="7">
        <f t="shared" si="1"/>
        <v>959</v>
      </c>
      <c r="D26" s="7">
        <f t="shared" si="1"/>
        <v>907</v>
      </c>
      <c r="E26" s="11">
        <f t="shared" si="16"/>
        <v>1866</v>
      </c>
      <c r="F26" s="9">
        <v>266</v>
      </c>
      <c r="G26" s="9">
        <v>251</v>
      </c>
      <c r="H26" s="9">
        <f t="shared" si="2"/>
        <v>517</v>
      </c>
      <c r="I26" s="9">
        <v>36</v>
      </c>
      <c r="J26" s="9">
        <v>32</v>
      </c>
      <c r="K26" s="9">
        <f t="shared" si="3"/>
        <v>68</v>
      </c>
      <c r="L26" s="9">
        <v>86</v>
      </c>
      <c r="M26" s="9">
        <v>85</v>
      </c>
      <c r="N26" s="9">
        <f t="shared" si="4"/>
        <v>171</v>
      </c>
      <c r="O26" s="9">
        <v>65</v>
      </c>
      <c r="P26" s="9">
        <v>61</v>
      </c>
      <c r="Q26" s="9">
        <f t="shared" si="5"/>
        <v>126</v>
      </c>
      <c r="R26" s="9">
        <v>108</v>
      </c>
      <c r="S26" s="9">
        <v>101</v>
      </c>
      <c r="T26" s="9">
        <f t="shared" si="6"/>
        <v>209</v>
      </c>
      <c r="U26" s="9">
        <v>137</v>
      </c>
      <c r="V26" s="9">
        <v>132</v>
      </c>
      <c r="W26" s="9">
        <f t="shared" si="13"/>
        <v>269</v>
      </c>
      <c r="X26" s="9">
        <v>40</v>
      </c>
      <c r="Y26" s="9">
        <v>37</v>
      </c>
      <c r="Z26" s="9">
        <f t="shared" si="7"/>
        <v>77</v>
      </c>
      <c r="AA26" s="9">
        <v>45</v>
      </c>
      <c r="AB26" s="9">
        <v>44</v>
      </c>
      <c r="AC26" s="9">
        <f t="shared" si="8"/>
        <v>89</v>
      </c>
      <c r="AD26" s="9">
        <v>58</v>
      </c>
      <c r="AE26" s="9">
        <v>55</v>
      </c>
      <c r="AF26" s="9">
        <f t="shared" si="9"/>
        <v>113</v>
      </c>
      <c r="AG26" s="9">
        <v>27</v>
      </c>
      <c r="AH26" s="9">
        <v>25</v>
      </c>
      <c r="AI26" s="9">
        <f t="shared" si="14"/>
        <v>52</v>
      </c>
      <c r="AJ26" s="9">
        <v>46</v>
      </c>
      <c r="AK26" s="9">
        <v>41</v>
      </c>
      <c r="AL26" s="9">
        <f t="shared" si="15"/>
        <v>87</v>
      </c>
      <c r="AM26" s="9">
        <v>45</v>
      </c>
      <c r="AN26" s="9">
        <v>43</v>
      </c>
      <c r="AO26" s="9">
        <f t="shared" si="12"/>
        <v>88</v>
      </c>
    </row>
    <row r="27" spans="1:41">
      <c r="A27" s="5">
        <v>22</v>
      </c>
      <c r="B27" s="13" t="s">
        <v>37</v>
      </c>
      <c r="C27" s="7">
        <f t="shared" si="1"/>
        <v>320</v>
      </c>
      <c r="D27" s="7">
        <f t="shared" si="1"/>
        <v>304</v>
      </c>
      <c r="E27" s="11">
        <f t="shared" si="16"/>
        <v>624</v>
      </c>
      <c r="F27" s="9">
        <v>89</v>
      </c>
      <c r="G27" s="9">
        <v>84</v>
      </c>
      <c r="H27" s="9">
        <f t="shared" si="2"/>
        <v>173</v>
      </c>
      <c r="I27" s="9">
        <v>12</v>
      </c>
      <c r="J27" s="9">
        <v>11</v>
      </c>
      <c r="K27" s="9">
        <f t="shared" si="3"/>
        <v>23</v>
      </c>
      <c r="L27" s="9">
        <v>29</v>
      </c>
      <c r="M27" s="9">
        <v>29</v>
      </c>
      <c r="N27" s="9">
        <f t="shared" si="4"/>
        <v>58</v>
      </c>
      <c r="O27" s="9">
        <v>22</v>
      </c>
      <c r="P27" s="9">
        <v>20</v>
      </c>
      <c r="Q27" s="9">
        <f t="shared" si="5"/>
        <v>42</v>
      </c>
      <c r="R27" s="9">
        <v>36</v>
      </c>
      <c r="S27" s="9">
        <v>34</v>
      </c>
      <c r="T27" s="9">
        <f t="shared" si="6"/>
        <v>70</v>
      </c>
      <c r="U27" s="9">
        <v>46</v>
      </c>
      <c r="V27" s="9">
        <v>44</v>
      </c>
      <c r="W27" s="9">
        <f t="shared" si="13"/>
        <v>90</v>
      </c>
      <c r="X27" s="9">
        <v>13</v>
      </c>
      <c r="Y27" s="9">
        <v>12</v>
      </c>
      <c r="Z27" s="9">
        <f t="shared" si="7"/>
        <v>25</v>
      </c>
      <c r="AA27" s="9">
        <v>15</v>
      </c>
      <c r="AB27" s="9">
        <v>15</v>
      </c>
      <c r="AC27" s="9">
        <f t="shared" si="8"/>
        <v>30</v>
      </c>
      <c r="AD27" s="9">
        <v>19</v>
      </c>
      <c r="AE27" s="9">
        <v>18</v>
      </c>
      <c r="AF27" s="9">
        <f t="shared" si="9"/>
        <v>37</v>
      </c>
      <c r="AG27" s="9">
        <v>9</v>
      </c>
      <c r="AH27" s="9">
        <v>8</v>
      </c>
      <c r="AI27" s="9">
        <f t="shared" si="14"/>
        <v>17</v>
      </c>
      <c r="AJ27" s="9">
        <v>15</v>
      </c>
      <c r="AK27" s="9">
        <v>14</v>
      </c>
      <c r="AL27" s="9">
        <f t="shared" si="15"/>
        <v>29</v>
      </c>
      <c r="AM27" s="9">
        <v>15</v>
      </c>
      <c r="AN27" s="9">
        <v>15</v>
      </c>
      <c r="AO27" s="9">
        <f t="shared" si="12"/>
        <v>30</v>
      </c>
    </row>
    <row r="28" spans="1:41">
      <c r="A28" s="5">
        <v>23</v>
      </c>
      <c r="B28" s="13" t="s">
        <v>38</v>
      </c>
      <c r="C28" s="7">
        <f t="shared" si="1"/>
        <v>956</v>
      </c>
      <c r="D28" s="7">
        <f t="shared" si="1"/>
        <v>883</v>
      </c>
      <c r="E28" s="11">
        <f t="shared" si="16"/>
        <v>1839</v>
      </c>
      <c r="F28" s="9">
        <f t="shared" ref="F28:AO28" si="17">F30-F26</f>
        <v>265</v>
      </c>
      <c r="G28" s="9">
        <f t="shared" si="17"/>
        <v>244</v>
      </c>
      <c r="H28" s="9">
        <f t="shared" si="17"/>
        <v>509</v>
      </c>
      <c r="I28" s="9">
        <f t="shared" si="17"/>
        <v>36</v>
      </c>
      <c r="J28" s="9">
        <f t="shared" si="17"/>
        <v>31</v>
      </c>
      <c r="K28" s="9">
        <f t="shared" si="17"/>
        <v>67</v>
      </c>
      <c r="L28" s="9">
        <f t="shared" si="17"/>
        <v>87</v>
      </c>
      <c r="M28" s="9">
        <f t="shared" si="17"/>
        <v>84</v>
      </c>
      <c r="N28" s="9">
        <f t="shared" si="17"/>
        <v>171</v>
      </c>
      <c r="O28" s="9">
        <f t="shared" si="17"/>
        <v>65</v>
      </c>
      <c r="P28" s="9">
        <f t="shared" si="17"/>
        <v>59</v>
      </c>
      <c r="Q28" s="9">
        <f t="shared" si="17"/>
        <v>124</v>
      </c>
      <c r="R28" s="9">
        <f t="shared" si="17"/>
        <v>108</v>
      </c>
      <c r="S28" s="9">
        <f t="shared" si="17"/>
        <v>98</v>
      </c>
      <c r="T28" s="9">
        <f t="shared" si="17"/>
        <v>206</v>
      </c>
      <c r="U28" s="9">
        <f t="shared" si="17"/>
        <v>137</v>
      </c>
      <c r="V28" s="9">
        <f t="shared" si="17"/>
        <v>129</v>
      </c>
      <c r="W28" s="9">
        <f t="shared" si="17"/>
        <v>266</v>
      </c>
      <c r="X28" s="9">
        <f t="shared" si="17"/>
        <v>39</v>
      </c>
      <c r="Y28" s="9">
        <f t="shared" si="17"/>
        <v>36</v>
      </c>
      <c r="Z28" s="9">
        <f t="shared" si="17"/>
        <v>75</v>
      </c>
      <c r="AA28" s="9">
        <f t="shared" si="17"/>
        <v>45</v>
      </c>
      <c r="AB28" s="9">
        <f t="shared" si="17"/>
        <v>42</v>
      </c>
      <c r="AC28" s="9">
        <f t="shared" si="17"/>
        <v>87</v>
      </c>
      <c r="AD28" s="9">
        <f t="shared" si="17"/>
        <v>57</v>
      </c>
      <c r="AE28" s="9">
        <f t="shared" si="17"/>
        <v>53</v>
      </c>
      <c r="AF28" s="9">
        <f t="shared" si="17"/>
        <v>110</v>
      </c>
      <c r="AG28" s="9">
        <f t="shared" si="17"/>
        <v>27</v>
      </c>
      <c r="AH28" s="9">
        <f t="shared" si="17"/>
        <v>25</v>
      </c>
      <c r="AI28" s="9">
        <f t="shared" si="17"/>
        <v>52</v>
      </c>
      <c r="AJ28" s="9">
        <f t="shared" si="17"/>
        <v>45</v>
      </c>
      <c r="AK28" s="9">
        <f t="shared" si="17"/>
        <v>40</v>
      </c>
      <c r="AL28" s="9">
        <f t="shared" si="17"/>
        <v>85</v>
      </c>
      <c r="AM28" s="9">
        <f t="shared" si="17"/>
        <v>45</v>
      </c>
      <c r="AN28" s="9">
        <f t="shared" si="17"/>
        <v>42</v>
      </c>
      <c r="AO28" s="9">
        <f t="shared" si="17"/>
        <v>87</v>
      </c>
    </row>
    <row r="29" spans="1:41">
      <c r="A29" s="5">
        <v>24</v>
      </c>
      <c r="B29" s="13" t="s">
        <v>39</v>
      </c>
      <c r="C29" s="7">
        <f t="shared" si="1"/>
        <v>314</v>
      </c>
      <c r="D29" s="7">
        <f t="shared" si="1"/>
        <v>300</v>
      </c>
      <c r="E29" s="11">
        <f t="shared" si="16"/>
        <v>614</v>
      </c>
      <c r="F29" s="9">
        <v>87</v>
      </c>
      <c r="G29" s="9">
        <v>83</v>
      </c>
      <c r="H29" s="9">
        <f t="shared" si="2"/>
        <v>170</v>
      </c>
      <c r="I29" s="9">
        <v>12</v>
      </c>
      <c r="J29" s="9">
        <v>11</v>
      </c>
      <c r="K29" s="9">
        <f t="shared" si="3"/>
        <v>23</v>
      </c>
      <c r="L29" s="9">
        <v>28</v>
      </c>
      <c r="M29" s="9">
        <v>28</v>
      </c>
      <c r="N29" s="9">
        <f t="shared" si="4"/>
        <v>56</v>
      </c>
      <c r="O29" s="9">
        <v>21</v>
      </c>
      <c r="P29" s="9">
        <v>20</v>
      </c>
      <c r="Q29" s="9">
        <f t="shared" si="5"/>
        <v>41</v>
      </c>
      <c r="R29" s="9">
        <v>35</v>
      </c>
      <c r="S29" s="9">
        <v>34</v>
      </c>
      <c r="T29" s="9">
        <f t="shared" si="6"/>
        <v>69</v>
      </c>
      <c r="U29" s="9">
        <v>45</v>
      </c>
      <c r="V29" s="9">
        <v>44</v>
      </c>
      <c r="W29" s="9">
        <f t="shared" si="13"/>
        <v>89</v>
      </c>
      <c r="X29" s="9">
        <v>13</v>
      </c>
      <c r="Y29" s="9">
        <v>12</v>
      </c>
      <c r="Z29" s="9">
        <f t="shared" si="7"/>
        <v>25</v>
      </c>
      <c r="AA29" s="9">
        <v>15</v>
      </c>
      <c r="AB29" s="9">
        <v>14</v>
      </c>
      <c r="AC29" s="9">
        <f t="shared" si="8"/>
        <v>29</v>
      </c>
      <c r="AD29" s="9">
        <v>19</v>
      </c>
      <c r="AE29" s="9">
        <v>18</v>
      </c>
      <c r="AF29" s="9">
        <f t="shared" si="9"/>
        <v>37</v>
      </c>
      <c r="AG29" s="9">
        <v>9</v>
      </c>
      <c r="AH29" s="9">
        <v>8</v>
      </c>
      <c r="AI29" s="9">
        <f t="shared" si="14"/>
        <v>17</v>
      </c>
      <c r="AJ29" s="9">
        <v>15</v>
      </c>
      <c r="AK29" s="9">
        <v>14</v>
      </c>
      <c r="AL29" s="9">
        <f t="shared" si="15"/>
        <v>29</v>
      </c>
      <c r="AM29" s="9">
        <v>15</v>
      </c>
      <c r="AN29" s="9">
        <v>14</v>
      </c>
      <c r="AO29" s="9">
        <f t="shared" si="12"/>
        <v>29</v>
      </c>
    </row>
    <row r="30" spans="1:41">
      <c r="A30" s="5">
        <v>25</v>
      </c>
      <c r="B30" s="13" t="s">
        <v>40</v>
      </c>
      <c r="C30" s="7">
        <f t="shared" si="1"/>
        <v>1915</v>
      </c>
      <c r="D30" s="7">
        <f t="shared" si="1"/>
        <v>1790</v>
      </c>
      <c r="E30" s="11">
        <f>SUM(C30:D30)</f>
        <v>3705</v>
      </c>
      <c r="F30" s="9">
        <v>531</v>
      </c>
      <c r="G30" s="9">
        <v>495</v>
      </c>
      <c r="H30" s="9">
        <f t="shared" si="2"/>
        <v>1026</v>
      </c>
      <c r="I30" s="9">
        <v>72</v>
      </c>
      <c r="J30" s="9">
        <v>63</v>
      </c>
      <c r="K30" s="9">
        <f t="shared" si="3"/>
        <v>135</v>
      </c>
      <c r="L30" s="9">
        <v>173</v>
      </c>
      <c r="M30" s="9">
        <v>169</v>
      </c>
      <c r="N30" s="9">
        <f t="shared" si="4"/>
        <v>342</v>
      </c>
      <c r="O30" s="9">
        <v>130</v>
      </c>
      <c r="P30" s="9">
        <v>120</v>
      </c>
      <c r="Q30" s="9">
        <f t="shared" si="5"/>
        <v>250</v>
      </c>
      <c r="R30" s="9">
        <v>216</v>
      </c>
      <c r="S30" s="9">
        <v>199</v>
      </c>
      <c r="T30" s="9">
        <f t="shared" si="6"/>
        <v>415</v>
      </c>
      <c r="U30" s="9">
        <v>274</v>
      </c>
      <c r="V30" s="9">
        <v>261</v>
      </c>
      <c r="W30" s="9">
        <f t="shared" si="13"/>
        <v>535</v>
      </c>
      <c r="X30" s="9">
        <v>79</v>
      </c>
      <c r="Y30" s="9">
        <v>73</v>
      </c>
      <c r="Z30" s="9">
        <f t="shared" si="7"/>
        <v>152</v>
      </c>
      <c r="AA30" s="9">
        <v>90</v>
      </c>
      <c r="AB30" s="9">
        <v>86</v>
      </c>
      <c r="AC30" s="9">
        <f t="shared" si="8"/>
        <v>176</v>
      </c>
      <c r="AD30" s="9">
        <v>115</v>
      </c>
      <c r="AE30" s="9">
        <v>108</v>
      </c>
      <c r="AF30" s="9">
        <f t="shared" si="9"/>
        <v>223</v>
      </c>
      <c r="AG30" s="9">
        <v>54</v>
      </c>
      <c r="AH30" s="9">
        <v>50</v>
      </c>
      <c r="AI30" s="9">
        <f t="shared" si="14"/>
        <v>104</v>
      </c>
      <c r="AJ30" s="9">
        <v>91</v>
      </c>
      <c r="AK30" s="9">
        <v>81</v>
      </c>
      <c r="AL30" s="9">
        <f t="shared" si="15"/>
        <v>172</v>
      </c>
      <c r="AM30" s="9">
        <v>90</v>
      </c>
      <c r="AN30" s="9">
        <v>85</v>
      </c>
      <c r="AO30" s="9">
        <f t="shared" si="12"/>
        <v>175</v>
      </c>
    </row>
    <row r="31" spans="1:41">
      <c r="A31" s="5">
        <v>26</v>
      </c>
      <c r="B31" s="13" t="s">
        <v>41</v>
      </c>
      <c r="C31" s="7">
        <f t="shared" si="1"/>
        <v>5894</v>
      </c>
      <c r="D31" s="7">
        <f t="shared" si="1"/>
        <v>5604</v>
      </c>
      <c r="E31" s="11">
        <f t="shared" si="16"/>
        <v>11498</v>
      </c>
      <c r="F31" s="9">
        <v>1635</v>
      </c>
      <c r="G31" s="9">
        <v>1551</v>
      </c>
      <c r="H31" s="9">
        <f t="shared" si="2"/>
        <v>3186</v>
      </c>
      <c r="I31" s="9">
        <v>221</v>
      </c>
      <c r="J31" s="9">
        <v>197</v>
      </c>
      <c r="K31" s="9">
        <f t="shared" si="3"/>
        <v>418</v>
      </c>
      <c r="L31" s="9">
        <v>532</v>
      </c>
      <c r="M31" s="9">
        <v>528</v>
      </c>
      <c r="N31" s="9">
        <f t="shared" si="4"/>
        <v>1060</v>
      </c>
      <c r="O31" s="9">
        <v>400</v>
      </c>
      <c r="P31" s="9">
        <v>376</v>
      </c>
      <c r="Q31" s="9">
        <f t="shared" si="5"/>
        <v>776</v>
      </c>
      <c r="R31" s="9">
        <v>665</v>
      </c>
      <c r="S31" s="9">
        <v>624</v>
      </c>
      <c r="T31" s="9">
        <f t="shared" si="6"/>
        <v>1289</v>
      </c>
      <c r="U31" s="9">
        <v>842</v>
      </c>
      <c r="V31" s="9">
        <v>816</v>
      </c>
      <c r="W31" s="9">
        <f t="shared" si="13"/>
        <v>1658</v>
      </c>
      <c r="X31" s="9">
        <v>244</v>
      </c>
      <c r="Y31" s="9">
        <v>229</v>
      </c>
      <c r="Z31" s="9">
        <f t="shared" si="7"/>
        <v>473</v>
      </c>
      <c r="AA31" s="9">
        <v>276</v>
      </c>
      <c r="AB31" s="9">
        <v>269</v>
      </c>
      <c r="AC31" s="9">
        <f t="shared" si="8"/>
        <v>545</v>
      </c>
      <c r="AD31" s="9">
        <v>354</v>
      </c>
      <c r="AE31" s="9">
        <v>337</v>
      </c>
      <c r="AF31" s="9">
        <f t="shared" si="9"/>
        <v>691</v>
      </c>
      <c r="AG31" s="9">
        <v>167</v>
      </c>
      <c r="AH31" s="9">
        <v>156</v>
      </c>
      <c r="AI31" s="9">
        <f t="shared" si="14"/>
        <v>323</v>
      </c>
      <c r="AJ31" s="9">
        <v>281</v>
      </c>
      <c r="AK31" s="9">
        <v>254</v>
      </c>
      <c r="AL31" s="9">
        <f t="shared" si="15"/>
        <v>535</v>
      </c>
      <c r="AM31" s="9">
        <v>277</v>
      </c>
      <c r="AN31" s="9">
        <v>267</v>
      </c>
      <c r="AO31" s="9">
        <f t="shared" si="12"/>
        <v>544</v>
      </c>
    </row>
    <row r="32" spans="1:41">
      <c r="A32" s="5">
        <v>27</v>
      </c>
      <c r="B32" s="13" t="s">
        <v>42</v>
      </c>
      <c r="C32" s="7">
        <f t="shared" si="1"/>
        <v>10434</v>
      </c>
      <c r="D32" s="7">
        <f t="shared" si="1"/>
        <v>10015</v>
      </c>
      <c r="E32" s="11">
        <f t="shared" si="16"/>
        <v>20449</v>
      </c>
      <c r="F32" s="9">
        <v>2894</v>
      </c>
      <c r="G32" s="9">
        <v>2771</v>
      </c>
      <c r="H32" s="9">
        <f t="shared" si="2"/>
        <v>5665</v>
      </c>
      <c r="I32" s="9">
        <v>392</v>
      </c>
      <c r="J32" s="9">
        <v>352</v>
      </c>
      <c r="K32" s="9">
        <f t="shared" si="3"/>
        <v>744</v>
      </c>
      <c r="L32" s="9">
        <v>942</v>
      </c>
      <c r="M32" s="9">
        <v>943</v>
      </c>
      <c r="N32" s="9">
        <f t="shared" si="4"/>
        <v>1885</v>
      </c>
      <c r="O32" s="9">
        <v>708</v>
      </c>
      <c r="P32" s="9">
        <v>672</v>
      </c>
      <c r="Q32" s="9">
        <f t="shared" si="5"/>
        <v>1380</v>
      </c>
      <c r="R32" s="9">
        <v>1178</v>
      </c>
      <c r="S32" s="9">
        <v>1115</v>
      </c>
      <c r="T32" s="9">
        <f t="shared" si="6"/>
        <v>2293</v>
      </c>
      <c r="U32" s="9">
        <v>1490</v>
      </c>
      <c r="V32" s="9">
        <v>1458</v>
      </c>
      <c r="W32" s="9">
        <f t="shared" si="13"/>
        <v>2948</v>
      </c>
      <c r="X32" s="9">
        <v>432</v>
      </c>
      <c r="Y32" s="9">
        <v>410</v>
      </c>
      <c r="Z32" s="9">
        <f t="shared" si="7"/>
        <v>842</v>
      </c>
      <c r="AA32" s="9">
        <v>488</v>
      </c>
      <c r="AB32" s="9">
        <v>481</v>
      </c>
      <c r="AC32" s="9">
        <f t="shared" si="8"/>
        <v>969</v>
      </c>
      <c r="AD32" s="9">
        <v>627</v>
      </c>
      <c r="AE32" s="9">
        <v>602</v>
      </c>
      <c r="AF32" s="9">
        <f t="shared" si="9"/>
        <v>1229</v>
      </c>
      <c r="AG32" s="9">
        <v>296</v>
      </c>
      <c r="AH32" s="9">
        <v>279</v>
      </c>
      <c r="AI32" s="9">
        <f t="shared" si="14"/>
        <v>575</v>
      </c>
      <c r="AJ32" s="9">
        <v>497</v>
      </c>
      <c r="AK32" s="9">
        <v>454</v>
      </c>
      <c r="AL32" s="9">
        <f t="shared" si="15"/>
        <v>951</v>
      </c>
      <c r="AM32" s="9">
        <v>490</v>
      </c>
      <c r="AN32" s="9">
        <v>478</v>
      </c>
      <c r="AO32" s="9">
        <f t="shared" si="12"/>
        <v>968</v>
      </c>
    </row>
    <row r="33" spans="1:41">
      <c r="A33" s="5">
        <v>28</v>
      </c>
      <c r="B33" s="13" t="s">
        <v>43</v>
      </c>
      <c r="C33" s="7">
        <f t="shared" si="1"/>
        <v>934</v>
      </c>
      <c r="D33" s="7">
        <f t="shared" si="1"/>
        <v>942</v>
      </c>
      <c r="E33" s="11">
        <f t="shared" si="16"/>
        <v>1876</v>
      </c>
      <c r="F33" s="9">
        <v>259</v>
      </c>
      <c r="G33" s="9">
        <v>260</v>
      </c>
      <c r="H33" s="9">
        <f t="shared" si="2"/>
        <v>519</v>
      </c>
      <c r="I33" s="9">
        <v>35</v>
      </c>
      <c r="J33" s="9">
        <v>33</v>
      </c>
      <c r="K33" s="9">
        <f t="shared" si="3"/>
        <v>68</v>
      </c>
      <c r="L33" s="9">
        <v>84</v>
      </c>
      <c r="M33" s="9">
        <v>89</v>
      </c>
      <c r="N33" s="9">
        <f t="shared" si="4"/>
        <v>173</v>
      </c>
      <c r="O33" s="9">
        <v>63</v>
      </c>
      <c r="P33" s="9">
        <v>63</v>
      </c>
      <c r="Q33" s="9">
        <f t="shared" si="5"/>
        <v>126</v>
      </c>
      <c r="R33" s="9">
        <v>105</v>
      </c>
      <c r="S33" s="9">
        <v>105</v>
      </c>
      <c r="T33" s="9">
        <f t="shared" si="6"/>
        <v>210</v>
      </c>
      <c r="U33" s="9">
        <v>133</v>
      </c>
      <c r="V33" s="9">
        <v>137</v>
      </c>
      <c r="W33" s="9">
        <f t="shared" si="13"/>
        <v>270</v>
      </c>
      <c r="X33" s="9">
        <v>39</v>
      </c>
      <c r="Y33" s="9">
        <v>39</v>
      </c>
      <c r="Z33" s="9">
        <f t="shared" si="7"/>
        <v>78</v>
      </c>
      <c r="AA33" s="9">
        <v>44</v>
      </c>
      <c r="AB33" s="9">
        <v>45</v>
      </c>
      <c r="AC33" s="9">
        <f t="shared" si="8"/>
        <v>89</v>
      </c>
      <c r="AD33" s="9">
        <v>56</v>
      </c>
      <c r="AE33" s="9">
        <v>57</v>
      </c>
      <c r="AF33" s="9">
        <f t="shared" si="9"/>
        <v>113</v>
      </c>
      <c r="AG33" s="9">
        <v>27</v>
      </c>
      <c r="AH33" s="9">
        <v>26</v>
      </c>
      <c r="AI33" s="9">
        <f t="shared" si="14"/>
        <v>53</v>
      </c>
      <c r="AJ33" s="9">
        <v>45</v>
      </c>
      <c r="AK33" s="9">
        <v>43</v>
      </c>
      <c r="AL33" s="9">
        <f t="shared" si="15"/>
        <v>88</v>
      </c>
      <c r="AM33" s="9">
        <v>44</v>
      </c>
      <c r="AN33" s="9">
        <v>45</v>
      </c>
      <c r="AO33" s="9">
        <f t="shared" si="12"/>
        <v>89</v>
      </c>
    </row>
    <row r="34" spans="1:41">
      <c r="A34" s="5">
        <v>29</v>
      </c>
      <c r="B34" s="13" t="s">
        <v>44</v>
      </c>
      <c r="C34" s="7">
        <f t="shared" si="1"/>
        <v>3715</v>
      </c>
      <c r="D34" s="7">
        <f t="shared" si="1"/>
        <v>3496</v>
      </c>
      <c r="E34" s="11">
        <f t="shared" si="16"/>
        <v>7211</v>
      </c>
      <c r="F34" s="9">
        <v>1031</v>
      </c>
      <c r="G34" s="9">
        <v>967</v>
      </c>
      <c r="H34" s="9">
        <f t="shared" si="2"/>
        <v>1998</v>
      </c>
      <c r="I34" s="9">
        <v>140</v>
      </c>
      <c r="J34" s="9">
        <v>123</v>
      </c>
      <c r="K34" s="9">
        <f t="shared" si="3"/>
        <v>263</v>
      </c>
      <c r="L34" s="9">
        <v>335</v>
      </c>
      <c r="M34" s="9">
        <v>329</v>
      </c>
      <c r="N34" s="9">
        <f t="shared" si="4"/>
        <v>664</v>
      </c>
      <c r="O34" s="9">
        <v>252</v>
      </c>
      <c r="P34" s="9">
        <v>235</v>
      </c>
      <c r="Q34" s="9">
        <f t="shared" si="5"/>
        <v>487</v>
      </c>
      <c r="R34" s="9">
        <v>419</v>
      </c>
      <c r="S34" s="9">
        <v>389</v>
      </c>
      <c r="T34" s="9">
        <f t="shared" si="6"/>
        <v>808</v>
      </c>
      <c r="U34" s="9">
        <v>531</v>
      </c>
      <c r="V34" s="9">
        <v>509</v>
      </c>
      <c r="W34" s="9">
        <f t="shared" si="13"/>
        <v>1040</v>
      </c>
      <c r="X34" s="9">
        <v>154</v>
      </c>
      <c r="Y34" s="9">
        <v>143</v>
      </c>
      <c r="Z34" s="9">
        <f t="shared" si="7"/>
        <v>297</v>
      </c>
      <c r="AA34" s="9">
        <v>174</v>
      </c>
      <c r="AB34" s="9">
        <v>168</v>
      </c>
      <c r="AC34" s="9">
        <f t="shared" si="8"/>
        <v>342</v>
      </c>
      <c r="AD34" s="9">
        <v>223</v>
      </c>
      <c r="AE34" s="9">
        <v>210</v>
      </c>
      <c r="AF34" s="9">
        <f t="shared" si="9"/>
        <v>433</v>
      </c>
      <c r="AG34" s="9">
        <v>105</v>
      </c>
      <c r="AH34" s="9">
        <v>97</v>
      </c>
      <c r="AI34" s="9">
        <f t="shared" si="14"/>
        <v>202</v>
      </c>
      <c r="AJ34" s="9">
        <v>177</v>
      </c>
      <c r="AK34" s="9">
        <v>159</v>
      </c>
      <c r="AL34" s="9">
        <f t="shared" si="15"/>
        <v>336</v>
      </c>
      <c r="AM34" s="9">
        <v>174</v>
      </c>
      <c r="AN34" s="9">
        <v>167</v>
      </c>
      <c r="AO34" s="9">
        <f t="shared" si="12"/>
        <v>341</v>
      </c>
    </row>
    <row r="35" spans="1:41">
      <c r="A35" s="5">
        <v>30</v>
      </c>
      <c r="B35" s="13" t="s">
        <v>45</v>
      </c>
      <c r="C35" s="7">
        <f t="shared" si="1"/>
        <v>3807</v>
      </c>
      <c r="D35" s="7">
        <f t="shared" si="1"/>
        <v>3691</v>
      </c>
      <c r="E35" s="11">
        <f t="shared" si="16"/>
        <v>7498</v>
      </c>
      <c r="F35" s="9">
        <v>1056</v>
      </c>
      <c r="G35" s="9">
        <v>1021</v>
      </c>
      <c r="H35" s="9">
        <f t="shared" si="2"/>
        <v>2077</v>
      </c>
      <c r="I35" s="9">
        <v>143</v>
      </c>
      <c r="J35" s="9">
        <v>130</v>
      </c>
      <c r="K35" s="9">
        <f t="shared" si="3"/>
        <v>273</v>
      </c>
      <c r="L35" s="9">
        <v>343</v>
      </c>
      <c r="M35" s="9">
        <v>348</v>
      </c>
      <c r="N35" s="9">
        <f t="shared" si="4"/>
        <v>691</v>
      </c>
      <c r="O35" s="9">
        <v>258</v>
      </c>
      <c r="P35" s="9">
        <v>248</v>
      </c>
      <c r="Q35" s="9">
        <f t="shared" si="5"/>
        <v>506</v>
      </c>
      <c r="R35" s="9">
        <v>430</v>
      </c>
      <c r="S35" s="9">
        <v>411</v>
      </c>
      <c r="T35" s="9">
        <f t="shared" si="6"/>
        <v>841</v>
      </c>
      <c r="U35" s="9">
        <v>544</v>
      </c>
      <c r="V35" s="9">
        <v>537</v>
      </c>
      <c r="W35" s="9">
        <f t="shared" si="13"/>
        <v>1081</v>
      </c>
      <c r="X35" s="9">
        <v>158</v>
      </c>
      <c r="Y35" s="9">
        <v>151</v>
      </c>
      <c r="Z35" s="9">
        <f t="shared" si="7"/>
        <v>309</v>
      </c>
      <c r="AA35" s="9">
        <v>178</v>
      </c>
      <c r="AB35" s="9">
        <v>177</v>
      </c>
      <c r="AC35" s="9">
        <f t="shared" si="8"/>
        <v>355</v>
      </c>
      <c r="AD35" s="9">
        <v>229</v>
      </c>
      <c r="AE35" s="9">
        <v>222</v>
      </c>
      <c r="AF35" s="9">
        <f t="shared" si="9"/>
        <v>451</v>
      </c>
      <c r="AG35" s="9">
        <v>108</v>
      </c>
      <c r="AH35" s="9">
        <v>103</v>
      </c>
      <c r="AI35" s="9">
        <f t="shared" si="14"/>
        <v>211</v>
      </c>
      <c r="AJ35" s="9">
        <v>181</v>
      </c>
      <c r="AK35" s="9">
        <v>167</v>
      </c>
      <c r="AL35" s="9">
        <f t="shared" si="15"/>
        <v>348</v>
      </c>
      <c r="AM35" s="9">
        <v>179</v>
      </c>
      <c r="AN35" s="9">
        <v>176</v>
      </c>
      <c r="AO35" s="9">
        <f t="shared" si="12"/>
        <v>355</v>
      </c>
    </row>
    <row r="36" spans="1:41">
      <c r="A36" s="5">
        <v>31</v>
      </c>
      <c r="B36" s="13" t="s">
        <v>46</v>
      </c>
      <c r="C36" s="7">
        <f t="shared" si="1"/>
        <v>2633</v>
      </c>
      <c r="D36" s="7">
        <f t="shared" si="1"/>
        <v>2537</v>
      </c>
      <c r="E36" s="11">
        <f t="shared" si="16"/>
        <v>5170</v>
      </c>
      <c r="F36" s="9">
        <v>730</v>
      </c>
      <c r="G36" s="9">
        <v>702</v>
      </c>
      <c r="H36" s="9">
        <f t="shared" si="2"/>
        <v>1432</v>
      </c>
      <c r="I36" s="9">
        <v>99</v>
      </c>
      <c r="J36" s="9">
        <v>89</v>
      </c>
      <c r="K36" s="9">
        <f t="shared" si="3"/>
        <v>188</v>
      </c>
      <c r="L36" s="9">
        <v>238</v>
      </c>
      <c r="M36" s="9">
        <v>239</v>
      </c>
      <c r="N36" s="9">
        <f t="shared" si="4"/>
        <v>477</v>
      </c>
      <c r="O36" s="9">
        <v>179</v>
      </c>
      <c r="P36" s="9">
        <v>170</v>
      </c>
      <c r="Q36" s="9">
        <f t="shared" si="5"/>
        <v>349</v>
      </c>
      <c r="R36" s="9">
        <v>297</v>
      </c>
      <c r="S36" s="9">
        <v>283</v>
      </c>
      <c r="T36" s="9">
        <f t="shared" si="6"/>
        <v>580</v>
      </c>
      <c r="U36" s="9">
        <v>376</v>
      </c>
      <c r="V36" s="9">
        <v>369</v>
      </c>
      <c r="W36" s="9">
        <f t="shared" si="13"/>
        <v>745</v>
      </c>
      <c r="X36" s="9">
        <v>109</v>
      </c>
      <c r="Y36" s="9">
        <v>104</v>
      </c>
      <c r="Z36" s="9">
        <f t="shared" si="7"/>
        <v>213</v>
      </c>
      <c r="AA36" s="9">
        <v>123</v>
      </c>
      <c r="AB36" s="9">
        <v>122</v>
      </c>
      <c r="AC36" s="9">
        <f t="shared" si="8"/>
        <v>245</v>
      </c>
      <c r="AD36" s="9">
        <v>158</v>
      </c>
      <c r="AE36" s="9">
        <v>152</v>
      </c>
      <c r="AF36" s="9">
        <f t="shared" si="9"/>
        <v>310</v>
      </c>
      <c r="AG36" s="9">
        <v>75</v>
      </c>
      <c r="AH36" s="9">
        <v>71</v>
      </c>
      <c r="AI36" s="9">
        <f t="shared" si="14"/>
        <v>146</v>
      </c>
      <c r="AJ36" s="9">
        <v>125</v>
      </c>
      <c r="AK36" s="9">
        <v>115</v>
      </c>
      <c r="AL36" s="9">
        <f t="shared" si="15"/>
        <v>240</v>
      </c>
      <c r="AM36" s="9">
        <v>124</v>
      </c>
      <c r="AN36" s="9">
        <v>121</v>
      </c>
      <c r="AO36" s="9">
        <f t="shared" si="12"/>
        <v>245</v>
      </c>
    </row>
    <row r="37" spans="1:41">
      <c r="A37" s="5">
        <v>32</v>
      </c>
      <c r="B37" s="13" t="s">
        <v>47</v>
      </c>
      <c r="C37" s="7">
        <f t="shared" si="1"/>
        <v>10155</v>
      </c>
      <c r="D37" s="7">
        <f t="shared" si="1"/>
        <v>9724</v>
      </c>
      <c r="E37" s="11">
        <f t="shared" si="16"/>
        <v>19879</v>
      </c>
      <c r="F37" s="9">
        <f t="shared" ref="F37:AO37" si="18">SUM(F34:F36)</f>
        <v>2817</v>
      </c>
      <c r="G37" s="9">
        <f t="shared" si="18"/>
        <v>2690</v>
      </c>
      <c r="H37" s="9">
        <f t="shared" si="18"/>
        <v>5507</v>
      </c>
      <c r="I37" s="9">
        <f t="shared" si="18"/>
        <v>382</v>
      </c>
      <c r="J37" s="9">
        <f t="shared" si="18"/>
        <v>342</v>
      </c>
      <c r="K37" s="9">
        <f t="shared" si="18"/>
        <v>724</v>
      </c>
      <c r="L37" s="9">
        <f t="shared" si="18"/>
        <v>916</v>
      </c>
      <c r="M37" s="9">
        <f t="shared" si="18"/>
        <v>916</v>
      </c>
      <c r="N37" s="9">
        <f t="shared" si="18"/>
        <v>1832</v>
      </c>
      <c r="O37" s="9">
        <f t="shared" si="18"/>
        <v>689</v>
      </c>
      <c r="P37" s="9">
        <f t="shared" si="18"/>
        <v>653</v>
      </c>
      <c r="Q37" s="9">
        <f t="shared" si="18"/>
        <v>1342</v>
      </c>
      <c r="R37" s="9">
        <f t="shared" si="18"/>
        <v>1146</v>
      </c>
      <c r="S37" s="9">
        <f t="shared" si="18"/>
        <v>1083</v>
      </c>
      <c r="T37" s="9">
        <f t="shared" si="18"/>
        <v>2229</v>
      </c>
      <c r="U37" s="9">
        <f t="shared" si="18"/>
        <v>1451</v>
      </c>
      <c r="V37" s="9">
        <f t="shared" si="18"/>
        <v>1415</v>
      </c>
      <c r="W37" s="9">
        <f t="shared" si="18"/>
        <v>2866</v>
      </c>
      <c r="X37" s="9">
        <f t="shared" si="18"/>
        <v>421</v>
      </c>
      <c r="Y37" s="9">
        <f t="shared" si="18"/>
        <v>398</v>
      </c>
      <c r="Z37" s="9">
        <f t="shared" si="18"/>
        <v>819</v>
      </c>
      <c r="AA37" s="9">
        <f t="shared" si="18"/>
        <v>475</v>
      </c>
      <c r="AB37" s="9">
        <f t="shared" si="18"/>
        <v>467</v>
      </c>
      <c r="AC37" s="9">
        <f t="shared" si="18"/>
        <v>942</v>
      </c>
      <c r="AD37" s="9">
        <f t="shared" si="18"/>
        <v>610</v>
      </c>
      <c r="AE37" s="9">
        <f t="shared" si="18"/>
        <v>584</v>
      </c>
      <c r="AF37" s="9">
        <f t="shared" si="18"/>
        <v>1194</v>
      </c>
      <c r="AG37" s="9">
        <f t="shared" si="18"/>
        <v>288</v>
      </c>
      <c r="AH37" s="9">
        <f t="shared" si="18"/>
        <v>271</v>
      </c>
      <c r="AI37" s="9">
        <f t="shared" si="18"/>
        <v>559</v>
      </c>
      <c r="AJ37" s="9">
        <f t="shared" si="18"/>
        <v>483</v>
      </c>
      <c r="AK37" s="9">
        <f t="shared" si="18"/>
        <v>441</v>
      </c>
      <c r="AL37" s="9">
        <f t="shared" si="18"/>
        <v>924</v>
      </c>
      <c r="AM37" s="9">
        <f t="shared" si="18"/>
        <v>477</v>
      </c>
      <c r="AN37" s="9">
        <f t="shared" si="18"/>
        <v>464</v>
      </c>
      <c r="AO37" s="9">
        <f t="shared" si="18"/>
        <v>941</v>
      </c>
    </row>
    <row r="38" spans="1:41">
      <c r="A38" s="5">
        <v>33</v>
      </c>
      <c r="B38" s="13" t="s">
        <v>48</v>
      </c>
      <c r="C38" s="7">
        <f t="shared" si="1"/>
        <v>12637</v>
      </c>
      <c r="D38" s="7">
        <f t="shared" si="1"/>
        <v>12124</v>
      </c>
      <c r="E38" s="11">
        <f t="shared" si="16"/>
        <v>24761</v>
      </c>
      <c r="F38" s="9">
        <f t="shared" ref="F38:AO38" si="19">F28+F37+F49</f>
        <v>3505</v>
      </c>
      <c r="G38" s="9">
        <f t="shared" si="19"/>
        <v>3354</v>
      </c>
      <c r="H38" s="9">
        <f t="shared" si="19"/>
        <v>6859</v>
      </c>
      <c r="I38" s="9">
        <f t="shared" si="19"/>
        <v>475</v>
      </c>
      <c r="J38" s="9">
        <f t="shared" si="19"/>
        <v>426</v>
      </c>
      <c r="K38" s="9">
        <f t="shared" si="19"/>
        <v>901</v>
      </c>
      <c r="L38" s="9">
        <f t="shared" si="19"/>
        <v>1141</v>
      </c>
      <c r="M38" s="9">
        <f t="shared" si="19"/>
        <v>1143</v>
      </c>
      <c r="N38" s="9">
        <f t="shared" si="19"/>
        <v>2284</v>
      </c>
      <c r="O38" s="9">
        <f t="shared" si="19"/>
        <v>858</v>
      </c>
      <c r="P38" s="9">
        <f t="shared" si="19"/>
        <v>814</v>
      </c>
      <c r="Q38" s="9">
        <f t="shared" si="19"/>
        <v>1672</v>
      </c>
      <c r="R38" s="9">
        <f t="shared" si="19"/>
        <v>1426</v>
      </c>
      <c r="S38" s="9">
        <f t="shared" si="19"/>
        <v>1350</v>
      </c>
      <c r="T38" s="9">
        <f t="shared" si="19"/>
        <v>2776</v>
      </c>
      <c r="U38" s="9">
        <f t="shared" si="19"/>
        <v>1806</v>
      </c>
      <c r="V38" s="9">
        <f t="shared" si="19"/>
        <v>1765</v>
      </c>
      <c r="W38" s="9">
        <f t="shared" si="19"/>
        <v>3571</v>
      </c>
      <c r="X38" s="9">
        <f t="shared" si="19"/>
        <v>523</v>
      </c>
      <c r="Y38" s="9">
        <f t="shared" si="19"/>
        <v>496</v>
      </c>
      <c r="Z38" s="9">
        <f t="shared" si="19"/>
        <v>1019</v>
      </c>
      <c r="AA38" s="9">
        <f t="shared" si="19"/>
        <v>591</v>
      </c>
      <c r="AB38" s="9">
        <f t="shared" si="19"/>
        <v>582</v>
      </c>
      <c r="AC38" s="9">
        <f t="shared" si="19"/>
        <v>1173</v>
      </c>
      <c r="AD38" s="9">
        <f t="shared" si="19"/>
        <v>759</v>
      </c>
      <c r="AE38" s="9">
        <f t="shared" si="19"/>
        <v>728</v>
      </c>
      <c r="AF38" s="9">
        <f t="shared" si="19"/>
        <v>1487</v>
      </c>
      <c r="AG38" s="9">
        <f t="shared" si="19"/>
        <v>358</v>
      </c>
      <c r="AH38" s="9">
        <f t="shared" si="19"/>
        <v>338</v>
      </c>
      <c r="AI38" s="9">
        <f t="shared" si="19"/>
        <v>696</v>
      </c>
      <c r="AJ38" s="9">
        <f t="shared" si="19"/>
        <v>601</v>
      </c>
      <c r="AK38" s="9">
        <f t="shared" si="19"/>
        <v>550</v>
      </c>
      <c r="AL38" s="9">
        <f t="shared" si="19"/>
        <v>1151</v>
      </c>
      <c r="AM38" s="9">
        <f t="shared" si="19"/>
        <v>594</v>
      </c>
      <c r="AN38" s="9">
        <f t="shared" si="19"/>
        <v>578</v>
      </c>
      <c r="AO38" s="9">
        <f t="shared" si="19"/>
        <v>1172</v>
      </c>
    </row>
    <row r="39" spans="1:41">
      <c r="A39" s="5">
        <v>34</v>
      </c>
      <c r="B39" s="13" t="s">
        <v>49</v>
      </c>
      <c r="C39" s="7">
        <f t="shared" si="1"/>
        <v>11681</v>
      </c>
      <c r="D39" s="7">
        <f t="shared" si="1"/>
        <v>11241</v>
      </c>
      <c r="E39" s="11">
        <f t="shared" si="16"/>
        <v>22922</v>
      </c>
      <c r="F39" s="9">
        <f t="shared" ref="F39:AO39" si="20">F37+F49</f>
        <v>3240</v>
      </c>
      <c r="G39" s="9">
        <f t="shared" si="20"/>
        <v>3110</v>
      </c>
      <c r="H39" s="9">
        <f t="shared" si="20"/>
        <v>6350</v>
      </c>
      <c r="I39" s="9">
        <f t="shared" si="20"/>
        <v>439</v>
      </c>
      <c r="J39" s="9">
        <f t="shared" si="20"/>
        <v>395</v>
      </c>
      <c r="K39" s="9">
        <f t="shared" si="20"/>
        <v>834</v>
      </c>
      <c r="L39" s="9">
        <f t="shared" si="20"/>
        <v>1054</v>
      </c>
      <c r="M39" s="9">
        <f t="shared" si="20"/>
        <v>1059</v>
      </c>
      <c r="N39" s="9">
        <f t="shared" si="20"/>
        <v>2113</v>
      </c>
      <c r="O39" s="9">
        <f t="shared" si="20"/>
        <v>793</v>
      </c>
      <c r="P39" s="9">
        <f t="shared" si="20"/>
        <v>755</v>
      </c>
      <c r="Q39" s="9">
        <f t="shared" si="20"/>
        <v>1548</v>
      </c>
      <c r="R39" s="9">
        <f t="shared" si="20"/>
        <v>1318</v>
      </c>
      <c r="S39" s="9">
        <f t="shared" si="20"/>
        <v>1252</v>
      </c>
      <c r="T39" s="9">
        <f t="shared" si="20"/>
        <v>2570</v>
      </c>
      <c r="U39" s="9">
        <f t="shared" si="20"/>
        <v>1669</v>
      </c>
      <c r="V39" s="9">
        <f t="shared" si="20"/>
        <v>1636</v>
      </c>
      <c r="W39" s="9">
        <f t="shared" si="20"/>
        <v>3305</v>
      </c>
      <c r="X39" s="9">
        <f t="shared" si="20"/>
        <v>484</v>
      </c>
      <c r="Y39" s="9">
        <f t="shared" si="20"/>
        <v>460</v>
      </c>
      <c r="Z39" s="9">
        <f t="shared" si="20"/>
        <v>944</v>
      </c>
      <c r="AA39" s="9">
        <f t="shared" si="20"/>
        <v>546</v>
      </c>
      <c r="AB39" s="9">
        <f t="shared" si="20"/>
        <v>540</v>
      </c>
      <c r="AC39" s="9">
        <f t="shared" si="20"/>
        <v>1086</v>
      </c>
      <c r="AD39" s="9">
        <f t="shared" si="20"/>
        <v>702</v>
      </c>
      <c r="AE39" s="9">
        <f t="shared" si="20"/>
        <v>675</v>
      </c>
      <c r="AF39" s="9">
        <f t="shared" si="20"/>
        <v>1377</v>
      </c>
      <c r="AG39" s="9">
        <f t="shared" si="20"/>
        <v>331</v>
      </c>
      <c r="AH39" s="9">
        <f t="shared" si="20"/>
        <v>313</v>
      </c>
      <c r="AI39" s="9">
        <f t="shared" si="20"/>
        <v>644</v>
      </c>
      <c r="AJ39" s="9">
        <f t="shared" si="20"/>
        <v>556</v>
      </c>
      <c r="AK39" s="9">
        <f t="shared" si="20"/>
        <v>510</v>
      </c>
      <c r="AL39" s="9">
        <f t="shared" si="20"/>
        <v>1066</v>
      </c>
      <c r="AM39" s="9">
        <f t="shared" si="20"/>
        <v>549</v>
      </c>
      <c r="AN39" s="9">
        <f t="shared" si="20"/>
        <v>536</v>
      </c>
      <c r="AO39" s="9">
        <f t="shared" si="20"/>
        <v>1085</v>
      </c>
    </row>
    <row r="40" spans="1:41">
      <c r="A40" s="5">
        <v>35</v>
      </c>
      <c r="B40" s="13" t="s">
        <v>50</v>
      </c>
      <c r="C40" s="7">
        <f t="shared" si="1"/>
        <v>6995</v>
      </c>
      <c r="D40" s="7">
        <f t="shared" si="1"/>
        <v>6638</v>
      </c>
      <c r="E40" s="11">
        <f t="shared" si="16"/>
        <v>13633</v>
      </c>
      <c r="F40" s="9">
        <v>1940</v>
      </c>
      <c r="G40" s="9">
        <v>1836</v>
      </c>
      <c r="H40" s="9">
        <f t="shared" si="2"/>
        <v>3776</v>
      </c>
      <c r="I40" s="9">
        <v>263</v>
      </c>
      <c r="J40" s="9">
        <v>233</v>
      </c>
      <c r="K40" s="9">
        <f t="shared" si="3"/>
        <v>496</v>
      </c>
      <c r="L40" s="9">
        <v>631</v>
      </c>
      <c r="M40" s="9">
        <v>625</v>
      </c>
      <c r="N40" s="9">
        <f t="shared" si="4"/>
        <v>1256</v>
      </c>
      <c r="O40" s="9">
        <v>475</v>
      </c>
      <c r="P40" s="9">
        <v>446</v>
      </c>
      <c r="Q40" s="9">
        <f t="shared" si="5"/>
        <v>921</v>
      </c>
      <c r="R40" s="9">
        <v>790</v>
      </c>
      <c r="S40" s="9">
        <v>739</v>
      </c>
      <c r="T40" s="9">
        <f t="shared" si="6"/>
        <v>1529</v>
      </c>
      <c r="U40" s="9">
        <v>999</v>
      </c>
      <c r="V40" s="9">
        <v>966</v>
      </c>
      <c r="W40" s="9">
        <f t="shared" si="13"/>
        <v>1965</v>
      </c>
      <c r="X40" s="9">
        <v>290</v>
      </c>
      <c r="Y40" s="9">
        <v>272</v>
      </c>
      <c r="Z40" s="9">
        <f t="shared" si="7"/>
        <v>562</v>
      </c>
      <c r="AA40" s="9">
        <v>327</v>
      </c>
      <c r="AB40" s="9">
        <v>319</v>
      </c>
      <c r="AC40" s="9">
        <f t="shared" si="8"/>
        <v>646</v>
      </c>
      <c r="AD40" s="9">
        <v>420</v>
      </c>
      <c r="AE40" s="9">
        <v>399</v>
      </c>
      <c r="AF40" s="9">
        <f t="shared" si="9"/>
        <v>819</v>
      </c>
      <c r="AG40" s="9">
        <v>199</v>
      </c>
      <c r="AH40" s="9">
        <v>185</v>
      </c>
      <c r="AI40" s="9">
        <f t="shared" si="14"/>
        <v>384</v>
      </c>
      <c r="AJ40" s="9">
        <v>333</v>
      </c>
      <c r="AK40" s="9">
        <v>301</v>
      </c>
      <c r="AL40" s="9">
        <f t="shared" si="15"/>
        <v>634</v>
      </c>
      <c r="AM40" s="9">
        <v>328</v>
      </c>
      <c r="AN40" s="9">
        <v>317</v>
      </c>
      <c r="AO40" s="9">
        <f t="shared" si="12"/>
        <v>645</v>
      </c>
    </row>
    <row r="41" spans="1:41">
      <c r="A41" s="5">
        <v>36</v>
      </c>
      <c r="B41" s="13" t="s">
        <v>51</v>
      </c>
      <c r="C41" s="7">
        <f t="shared" si="1"/>
        <v>5649</v>
      </c>
      <c r="D41" s="7">
        <f t="shared" si="1"/>
        <v>5484</v>
      </c>
      <c r="E41" s="11">
        <f t="shared" si="16"/>
        <v>11133</v>
      </c>
      <c r="F41" s="9">
        <f t="shared" ref="F41:AO41" si="21">F51-F40-F26-F21-F20-F19-F18-F17-F16-F14</f>
        <v>1571</v>
      </c>
      <c r="G41" s="9">
        <f t="shared" si="21"/>
        <v>1512</v>
      </c>
      <c r="H41" s="9">
        <f t="shared" si="21"/>
        <v>3083</v>
      </c>
      <c r="I41" s="9">
        <f t="shared" si="21"/>
        <v>211</v>
      </c>
      <c r="J41" s="9">
        <f t="shared" si="21"/>
        <v>192</v>
      </c>
      <c r="K41" s="9">
        <f t="shared" si="21"/>
        <v>403</v>
      </c>
      <c r="L41" s="9">
        <f t="shared" si="21"/>
        <v>510</v>
      </c>
      <c r="M41" s="9">
        <f t="shared" si="21"/>
        <v>517</v>
      </c>
      <c r="N41" s="9">
        <f t="shared" si="21"/>
        <v>1027</v>
      </c>
      <c r="O41" s="9">
        <f t="shared" si="21"/>
        <v>383</v>
      </c>
      <c r="P41" s="9">
        <f t="shared" si="21"/>
        <v>369</v>
      </c>
      <c r="Q41" s="9">
        <f t="shared" si="21"/>
        <v>752</v>
      </c>
      <c r="R41" s="9">
        <f t="shared" si="21"/>
        <v>637</v>
      </c>
      <c r="S41" s="9">
        <f t="shared" si="21"/>
        <v>612</v>
      </c>
      <c r="T41" s="9">
        <f t="shared" si="21"/>
        <v>1249</v>
      </c>
      <c r="U41" s="9">
        <f t="shared" si="21"/>
        <v>808</v>
      </c>
      <c r="V41" s="9">
        <f t="shared" si="21"/>
        <v>799</v>
      </c>
      <c r="W41" s="9">
        <f t="shared" si="21"/>
        <v>1607</v>
      </c>
      <c r="X41" s="9">
        <f t="shared" si="21"/>
        <v>234</v>
      </c>
      <c r="Y41" s="9">
        <f t="shared" si="21"/>
        <v>226</v>
      </c>
      <c r="Z41" s="9">
        <f t="shared" si="21"/>
        <v>460</v>
      </c>
      <c r="AA41" s="9">
        <f t="shared" si="21"/>
        <v>263</v>
      </c>
      <c r="AB41" s="9">
        <f t="shared" si="21"/>
        <v>263</v>
      </c>
      <c r="AC41" s="9">
        <f t="shared" si="21"/>
        <v>526</v>
      </c>
      <c r="AD41" s="9">
        <f t="shared" si="21"/>
        <v>339</v>
      </c>
      <c r="AE41" s="9">
        <f t="shared" si="21"/>
        <v>329</v>
      </c>
      <c r="AF41" s="9">
        <f t="shared" si="21"/>
        <v>668</v>
      </c>
      <c r="AG41" s="9">
        <f t="shared" si="21"/>
        <v>159</v>
      </c>
      <c r="AH41" s="9">
        <f t="shared" si="21"/>
        <v>155</v>
      </c>
      <c r="AI41" s="9">
        <f t="shared" si="21"/>
        <v>314</v>
      </c>
      <c r="AJ41" s="9">
        <f t="shared" si="21"/>
        <v>269</v>
      </c>
      <c r="AK41" s="9">
        <f t="shared" si="21"/>
        <v>248</v>
      </c>
      <c r="AL41" s="9">
        <f t="shared" si="21"/>
        <v>517</v>
      </c>
      <c r="AM41" s="9">
        <f t="shared" si="21"/>
        <v>265</v>
      </c>
      <c r="AN41" s="9">
        <f t="shared" si="21"/>
        <v>262</v>
      </c>
      <c r="AO41" s="9">
        <f t="shared" si="21"/>
        <v>527</v>
      </c>
    </row>
    <row r="42" spans="1:41">
      <c r="A42" s="5">
        <v>37</v>
      </c>
      <c r="B42" s="13" t="s">
        <v>52</v>
      </c>
      <c r="C42" s="7">
        <f t="shared" si="1"/>
        <v>11111</v>
      </c>
      <c r="D42" s="7">
        <f t="shared" si="1"/>
        <v>10607</v>
      </c>
      <c r="E42" s="11">
        <f t="shared" si="16"/>
        <v>21718</v>
      </c>
      <c r="F42" s="9">
        <f t="shared" ref="F42:AO42" si="22">F28+F37</f>
        <v>3082</v>
      </c>
      <c r="G42" s="9">
        <f t="shared" si="22"/>
        <v>2934</v>
      </c>
      <c r="H42" s="9">
        <f t="shared" si="22"/>
        <v>6016</v>
      </c>
      <c r="I42" s="9">
        <f t="shared" si="22"/>
        <v>418</v>
      </c>
      <c r="J42" s="9">
        <f t="shared" si="22"/>
        <v>373</v>
      </c>
      <c r="K42" s="9">
        <f t="shared" si="22"/>
        <v>791</v>
      </c>
      <c r="L42" s="9">
        <f t="shared" si="22"/>
        <v>1003</v>
      </c>
      <c r="M42" s="9">
        <f t="shared" si="22"/>
        <v>1000</v>
      </c>
      <c r="N42" s="9">
        <f t="shared" si="22"/>
        <v>2003</v>
      </c>
      <c r="O42" s="9">
        <f t="shared" si="22"/>
        <v>754</v>
      </c>
      <c r="P42" s="9">
        <f t="shared" si="22"/>
        <v>712</v>
      </c>
      <c r="Q42" s="9">
        <f t="shared" si="22"/>
        <v>1466</v>
      </c>
      <c r="R42" s="9">
        <f t="shared" si="22"/>
        <v>1254</v>
      </c>
      <c r="S42" s="9">
        <f t="shared" si="22"/>
        <v>1181</v>
      </c>
      <c r="T42" s="9">
        <f t="shared" si="22"/>
        <v>2435</v>
      </c>
      <c r="U42" s="9">
        <f t="shared" si="22"/>
        <v>1588</v>
      </c>
      <c r="V42" s="9">
        <f t="shared" si="22"/>
        <v>1544</v>
      </c>
      <c r="W42" s="9">
        <f t="shared" si="22"/>
        <v>3132</v>
      </c>
      <c r="X42" s="9">
        <f t="shared" si="22"/>
        <v>460</v>
      </c>
      <c r="Y42" s="9">
        <f t="shared" si="22"/>
        <v>434</v>
      </c>
      <c r="Z42" s="9">
        <f t="shared" si="22"/>
        <v>894</v>
      </c>
      <c r="AA42" s="9">
        <f t="shared" si="22"/>
        <v>520</v>
      </c>
      <c r="AB42" s="9">
        <f t="shared" si="22"/>
        <v>509</v>
      </c>
      <c r="AC42" s="9">
        <f t="shared" si="22"/>
        <v>1029</v>
      </c>
      <c r="AD42" s="9">
        <f t="shared" si="22"/>
        <v>667</v>
      </c>
      <c r="AE42" s="9">
        <f t="shared" si="22"/>
        <v>637</v>
      </c>
      <c r="AF42" s="9">
        <f t="shared" si="22"/>
        <v>1304</v>
      </c>
      <c r="AG42" s="9">
        <f t="shared" si="22"/>
        <v>315</v>
      </c>
      <c r="AH42" s="9">
        <f t="shared" si="22"/>
        <v>296</v>
      </c>
      <c r="AI42" s="9">
        <f t="shared" si="22"/>
        <v>611</v>
      </c>
      <c r="AJ42" s="9">
        <f t="shared" si="22"/>
        <v>528</v>
      </c>
      <c r="AK42" s="9">
        <f t="shared" si="22"/>
        <v>481</v>
      </c>
      <c r="AL42" s="9">
        <f t="shared" si="22"/>
        <v>1009</v>
      </c>
      <c r="AM42" s="9">
        <f t="shared" si="22"/>
        <v>522</v>
      </c>
      <c r="AN42" s="9">
        <f t="shared" si="22"/>
        <v>506</v>
      </c>
      <c r="AO42" s="9">
        <f t="shared" si="22"/>
        <v>1028</v>
      </c>
    </row>
    <row r="43" spans="1:41">
      <c r="A43" s="5">
        <v>38</v>
      </c>
      <c r="B43" s="13" t="s">
        <v>53</v>
      </c>
      <c r="C43" s="7">
        <f t="shared" si="1"/>
        <v>3502</v>
      </c>
      <c r="D43" s="7">
        <f t="shared" si="1"/>
        <v>3334</v>
      </c>
      <c r="E43" s="11">
        <f t="shared" si="16"/>
        <v>6836</v>
      </c>
      <c r="F43" s="9">
        <v>971</v>
      </c>
      <c r="G43" s="9">
        <v>923</v>
      </c>
      <c r="H43" s="9">
        <f t="shared" si="2"/>
        <v>1894</v>
      </c>
      <c r="I43" s="9">
        <v>132</v>
      </c>
      <c r="J43" s="9">
        <v>117</v>
      </c>
      <c r="K43" s="9">
        <f t="shared" si="3"/>
        <v>249</v>
      </c>
      <c r="L43" s="9">
        <v>316</v>
      </c>
      <c r="M43" s="9">
        <v>314</v>
      </c>
      <c r="N43" s="9">
        <f t="shared" si="4"/>
        <v>630</v>
      </c>
      <c r="O43" s="9">
        <v>238</v>
      </c>
      <c r="P43" s="9">
        <v>224</v>
      </c>
      <c r="Q43" s="9">
        <f t="shared" si="5"/>
        <v>462</v>
      </c>
      <c r="R43" s="9">
        <v>395</v>
      </c>
      <c r="S43" s="9">
        <v>371</v>
      </c>
      <c r="T43" s="9">
        <f t="shared" si="6"/>
        <v>766</v>
      </c>
      <c r="U43" s="9">
        <v>500</v>
      </c>
      <c r="V43" s="9">
        <v>485</v>
      </c>
      <c r="W43" s="9">
        <f t="shared" si="13"/>
        <v>985</v>
      </c>
      <c r="X43" s="9">
        <v>145</v>
      </c>
      <c r="Y43" s="9">
        <v>137</v>
      </c>
      <c r="Z43" s="9">
        <f t="shared" si="7"/>
        <v>282</v>
      </c>
      <c r="AA43" s="9">
        <v>164</v>
      </c>
      <c r="AB43" s="9">
        <v>160</v>
      </c>
      <c r="AC43" s="9">
        <f t="shared" si="8"/>
        <v>324</v>
      </c>
      <c r="AD43" s="9">
        <v>211</v>
      </c>
      <c r="AE43" s="9">
        <v>200</v>
      </c>
      <c r="AF43" s="9">
        <f t="shared" si="9"/>
        <v>411</v>
      </c>
      <c r="AG43" s="9">
        <v>99</v>
      </c>
      <c r="AH43" s="9">
        <v>93</v>
      </c>
      <c r="AI43" s="9">
        <f t="shared" si="14"/>
        <v>192</v>
      </c>
      <c r="AJ43" s="9">
        <v>167</v>
      </c>
      <c r="AK43" s="9">
        <v>151</v>
      </c>
      <c r="AL43" s="9">
        <f t="shared" si="15"/>
        <v>318</v>
      </c>
      <c r="AM43" s="9">
        <v>164</v>
      </c>
      <c r="AN43" s="9">
        <v>159</v>
      </c>
      <c r="AO43" s="9">
        <f t="shared" si="12"/>
        <v>323</v>
      </c>
    </row>
    <row r="44" spans="1:41">
      <c r="A44" s="5">
        <v>39</v>
      </c>
      <c r="B44" s="13" t="s">
        <v>54</v>
      </c>
      <c r="C44" s="7">
        <f t="shared" si="1"/>
        <v>0</v>
      </c>
      <c r="D44" s="7">
        <f t="shared" si="1"/>
        <v>8937</v>
      </c>
      <c r="E44" s="11">
        <f t="shared" si="16"/>
        <v>8937</v>
      </c>
      <c r="F44" s="9">
        <v>0</v>
      </c>
      <c r="G44" s="9">
        <v>2473</v>
      </c>
      <c r="H44" s="9">
        <f t="shared" si="2"/>
        <v>2473</v>
      </c>
      <c r="I44" s="9">
        <v>0</v>
      </c>
      <c r="J44" s="9">
        <v>314</v>
      </c>
      <c r="K44" s="9">
        <f t="shared" si="3"/>
        <v>314</v>
      </c>
      <c r="L44" s="9">
        <v>0</v>
      </c>
      <c r="M44" s="9">
        <v>842</v>
      </c>
      <c r="N44" s="9">
        <f t="shared" si="4"/>
        <v>842</v>
      </c>
      <c r="O44" s="9">
        <v>0</v>
      </c>
      <c r="P44" s="9">
        <v>600</v>
      </c>
      <c r="Q44" s="9">
        <f t="shared" si="5"/>
        <v>600</v>
      </c>
      <c r="R44" s="9">
        <v>0</v>
      </c>
      <c r="S44" s="9">
        <v>995</v>
      </c>
      <c r="T44" s="9">
        <f t="shared" si="6"/>
        <v>995</v>
      </c>
      <c r="U44" s="9">
        <v>0</v>
      </c>
      <c r="V44" s="9">
        <v>1301</v>
      </c>
      <c r="W44" s="9">
        <f t="shared" si="13"/>
        <v>1301</v>
      </c>
      <c r="X44" s="9">
        <v>0</v>
      </c>
      <c r="Y44" s="9">
        <v>366</v>
      </c>
      <c r="Z44" s="9">
        <f t="shared" si="7"/>
        <v>366</v>
      </c>
      <c r="AA44" s="9">
        <v>0</v>
      </c>
      <c r="AB44" s="9">
        <v>429</v>
      </c>
      <c r="AC44" s="9">
        <f t="shared" si="8"/>
        <v>429</v>
      </c>
      <c r="AD44" s="9">
        <v>0</v>
      </c>
      <c r="AE44" s="9">
        <v>537</v>
      </c>
      <c r="AF44" s="9">
        <f t="shared" si="9"/>
        <v>537</v>
      </c>
      <c r="AG44" s="9">
        <v>0</v>
      </c>
      <c r="AH44" s="9">
        <v>249</v>
      </c>
      <c r="AI44" s="9">
        <f t="shared" si="14"/>
        <v>249</v>
      </c>
      <c r="AJ44" s="9">
        <v>0</v>
      </c>
      <c r="AK44" s="9">
        <v>405</v>
      </c>
      <c r="AL44" s="9">
        <f t="shared" si="15"/>
        <v>405</v>
      </c>
      <c r="AM44" s="9">
        <v>0</v>
      </c>
      <c r="AN44" s="9">
        <v>426</v>
      </c>
      <c r="AO44" s="9">
        <f t="shared" si="12"/>
        <v>426</v>
      </c>
    </row>
    <row r="45" spans="1:41">
      <c r="A45" s="5">
        <v>40</v>
      </c>
      <c r="B45" s="13" t="s">
        <v>55</v>
      </c>
      <c r="C45" s="7">
        <f t="shared" si="1"/>
        <v>0</v>
      </c>
      <c r="D45" s="7">
        <f t="shared" si="1"/>
        <v>5018</v>
      </c>
      <c r="E45" s="11">
        <f t="shared" si="16"/>
        <v>5018</v>
      </c>
      <c r="F45" s="9">
        <v>0</v>
      </c>
      <c r="G45" s="9">
        <v>1388</v>
      </c>
      <c r="H45" s="9">
        <f t="shared" si="2"/>
        <v>1388</v>
      </c>
      <c r="I45" s="9">
        <v>0</v>
      </c>
      <c r="J45" s="9">
        <v>176</v>
      </c>
      <c r="K45" s="9">
        <f t="shared" si="3"/>
        <v>176</v>
      </c>
      <c r="L45" s="9">
        <v>0</v>
      </c>
      <c r="M45" s="9">
        <v>473</v>
      </c>
      <c r="N45" s="9">
        <f t="shared" si="4"/>
        <v>473</v>
      </c>
      <c r="O45" s="9">
        <v>0</v>
      </c>
      <c r="P45" s="9">
        <v>337</v>
      </c>
      <c r="Q45" s="9">
        <f t="shared" si="5"/>
        <v>337</v>
      </c>
      <c r="R45" s="9">
        <v>0</v>
      </c>
      <c r="S45" s="9">
        <v>559</v>
      </c>
      <c r="T45" s="9">
        <f t="shared" si="6"/>
        <v>559</v>
      </c>
      <c r="U45" s="9">
        <v>0</v>
      </c>
      <c r="V45" s="9">
        <v>731</v>
      </c>
      <c r="W45" s="9">
        <f t="shared" si="13"/>
        <v>731</v>
      </c>
      <c r="X45" s="9">
        <v>0</v>
      </c>
      <c r="Y45" s="9">
        <v>205</v>
      </c>
      <c r="Z45" s="9">
        <f t="shared" si="7"/>
        <v>205</v>
      </c>
      <c r="AA45" s="9">
        <v>0</v>
      </c>
      <c r="AB45" s="9">
        <v>241</v>
      </c>
      <c r="AC45" s="9">
        <f t="shared" si="8"/>
        <v>241</v>
      </c>
      <c r="AD45" s="9">
        <v>0</v>
      </c>
      <c r="AE45" s="9">
        <v>301</v>
      </c>
      <c r="AF45" s="9">
        <f t="shared" si="9"/>
        <v>301</v>
      </c>
      <c r="AG45" s="9">
        <v>0</v>
      </c>
      <c r="AH45" s="9">
        <v>140</v>
      </c>
      <c r="AI45" s="9">
        <f t="shared" si="14"/>
        <v>140</v>
      </c>
      <c r="AJ45" s="9">
        <v>0</v>
      </c>
      <c r="AK45" s="9">
        <v>228</v>
      </c>
      <c r="AL45" s="9">
        <f t="shared" si="15"/>
        <v>228</v>
      </c>
      <c r="AM45" s="9">
        <v>0</v>
      </c>
      <c r="AN45" s="9">
        <v>239</v>
      </c>
      <c r="AO45" s="9">
        <f t="shared" si="12"/>
        <v>239</v>
      </c>
    </row>
    <row r="46" spans="1:41">
      <c r="A46" s="5">
        <v>41</v>
      </c>
      <c r="B46" s="13" t="s">
        <v>56</v>
      </c>
      <c r="C46" s="7">
        <f t="shared" si="1"/>
        <v>0</v>
      </c>
      <c r="D46" s="7">
        <f t="shared" si="1"/>
        <v>7460</v>
      </c>
      <c r="E46" s="11">
        <f t="shared" si="16"/>
        <v>7460</v>
      </c>
      <c r="F46" s="9">
        <v>0</v>
      </c>
      <c r="G46" s="9">
        <v>2064</v>
      </c>
      <c r="H46" s="9">
        <f t="shared" si="2"/>
        <v>2064</v>
      </c>
      <c r="I46" s="9">
        <v>0</v>
      </c>
      <c r="J46" s="9">
        <v>262</v>
      </c>
      <c r="K46" s="9">
        <f t="shared" si="3"/>
        <v>262</v>
      </c>
      <c r="L46" s="9">
        <v>0</v>
      </c>
      <c r="M46" s="9">
        <v>703</v>
      </c>
      <c r="N46" s="9">
        <f t="shared" si="4"/>
        <v>703</v>
      </c>
      <c r="O46" s="9">
        <v>0</v>
      </c>
      <c r="P46" s="9">
        <v>501</v>
      </c>
      <c r="Q46" s="9">
        <f t="shared" si="5"/>
        <v>501</v>
      </c>
      <c r="R46" s="9">
        <v>0</v>
      </c>
      <c r="S46" s="9">
        <v>831</v>
      </c>
      <c r="T46" s="9">
        <f t="shared" si="6"/>
        <v>831</v>
      </c>
      <c r="U46" s="9">
        <v>0</v>
      </c>
      <c r="V46" s="9">
        <v>1086</v>
      </c>
      <c r="W46" s="9">
        <f t="shared" si="13"/>
        <v>1086</v>
      </c>
      <c r="X46" s="9">
        <v>0</v>
      </c>
      <c r="Y46" s="9">
        <v>305</v>
      </c>
      <c r="Z46" s="9">
        <f t="shared" si="7"/>
        <v>305</v>
      </c>
      <c r="AA46" s="9">
        <v>0</v>
      </c>
      <c r="AB46" s="9">
        <v>358</v>
      </c>
      <c r="AC46" s="9">
        <f t="shared" si="8"/>
        <v>358</v>
      </c>
      <c r="AD46" s="9">
        <v>0</v>
      </c>
      <c r="AE46" s="9">
        <v>448</v>
      </c>
      <c r="AF46" s="9">
        <f t="shared" si="9"/>
        <v>448</v>
      </c>
      <c r="AG46" s="9">
        <v>0</v>
      </c>
      <c r="AH46" s="9">
        <v>208</v>
      </c>
      <c r="AI46" s="9">
        <f t="shared" si="14"/>
        <v>208</v>
      </c>
      <c r="AJ46" s="9">
        <v>0</v>
      </c>
      <c r="AK46" s="9">
        <v>338</v>
      </c>
      <c r="AL46" s="9">
        <f t="shared" si="15"/>
        <v>338</v>
      </c>
      <c r="AM46" s="9">
        <v>0</v>
      </c>
      <c r="AN46" s="9">
        <v>356</v>
      </c>
      <c r="AO46" s="9">
        <f t="shared" si="12"/>
        <v>356</v>
      </c>
    </row>
    <row r="47" spans="1:41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>H47+K47+N47+Q47+T47+W47+Z47+AC47+AF47+AI47+AL47+AO47</f>
        <v>6292</v>
      </c>
      <c r="F47" s="9">
        <v>0</v>
      </c>
      <c r="G47" s="9">
        <v>0</v>
      </c>
      <c r="H47" s="9">
        <v>1743</v>
      </c>
      <c r="I47" s="9">
        <v>0</v>
      </c>
      <c r="J47" s="9">
        <v>0</v>
      </c>
      <c r="K47" s="9">
        <v>229</v>
      </c>
      <c r="L47" s="9">
        <v>0</v>
      </c>
      <c r="M47" s="9">
        <v>0</v>
      </c>
      <c r="N47" s="9">
        <v>580</v>
      </c>
      <c r="O47" s="9">
        <v>0</v>
      </c>
      <c r="P47" s="9">
        <v>0</v>
      </c>
      <c r="Q47" s="9">
        <v>425</v>
      </c>
      <c r="R47" s="9">
        <v>0</v>
      </c>
      <c r="S47" s="9">
        <v>0</v>
      </c>
      <c r="T47" s="9">
        <v>705</v>
      </c>
      <c r="U47" s="9">
        <v>0</v>
      </c>
      <c r="V47" s="9">
        <v>0</v>
      </c>
      <c r="W47" s="9">
        <v>907</v>
      </c>
      <c r="X47" s="9">
        <v>0</v>
      </c>
      <c r="Y47" s="9">
        <v>0</v>
      </c>
      <c r="Z47" s="9">
        <v>259</v>
      </c>
      <c r="AA47" s="9">
        <v>0</v>
      </c>
      <c r="AB47" s="9">
        <v>0</v>
      </c>
      <c r="AC47" s="9">
        <v>298</v>
      </c>
      <c r="AD47" s="9">
        <v>0</v>
      </c>
      <c r="AE47" s="9">
        <v>0</v>
      </c>
      <c r="AF47" s="9">
        <v>378</v>
      </c>
      <c r="AG47" s="9">
        <v>0</v>
      </c>
      <c r="AH47" s="9">
        <v>0</v>
      </c>
      <c r="AI47" s="9">
        <v>177</v>
      </c>
      <c r="AJ47" s="9">
        <v>0</v>
      </c>
      <c r="AK47" s="9">
        <v>0</v>
      </c>
      <c r="AL47" s="9">
        <v>293</v>
      </c>
      <c r="AM47" s="9">
        <v>0</v>
      </c>
      <c r="AN47" s="9">
        <v>0</v>
      </c>
      <c r="AO47" s="9">
        <v>298</v>
      </c>
    </row>
    <row r="48" spans="1:41">
      <c r="A48" s="5">
        <v>43</v>
      </c>
      <c r="B48" s="13" t="s">
        <v>58</v>
      </c>
      <c r="C48" s="7">
        <f t="shared" si="1"/>
        <v>2873</v>
      </c>
      <c r="D48" s="7">
        <f t="shared" si="1"/>
        <v>2768</v>
      </c>
      <c r="E48" s="11">
        <f t="shared" si="16"/>
        <v>5641</v>
      </c>
      <c r="F48" s="9">
        <v>797</v>
      </c>
      <c r="G48" s="9">
        <v>766</v>
      </c>
      <c r="H48" s="9">
        <f t="shared" si="2"/>
        <v>1563</v>
      </c>
      <c r="I48" s="9">
        <v>108</v>
      </c>
      <c r="J48" s="9">
        <v>97</v>
      </c>
      <c r="K48" s="9">
        <f t="shared" ref="K48:K50" si="23">SUM(I48:J48)</f>
        <v>205</v>
      </c>
      <c r="L48" s="9">
        <v>259</v>
      </c>
      <c r="M48" s="9">
        <v>261</v>
      </c>
      <c r="N48" s="9">
        <f t="shared" ref="N48:N50" si="24">SUM(L48:M48)</f>
        <v>520</v>
      </c>
      <c r="O48" s="9">
        <v>195</v>
      </c>
      <c r="P48" s="9">
        <v>186</v>
      </c>
      <c r="Q48" s="9">
        <f t="shared" ref="Q48:Q50" si="25">SUM(O48:P48)</f>
        <v>381</v>
      </c>
      <c r="R48" s="9">
        <v>324</v>
      </c>
      <c r="S48" s="9">
        <v>308</v>
      </c>
      <c r="T48" s="9">
        <f t="shared" ref="T48:T50" si="26">SUM(R48:S48)</f>
        <v>632</v>
      </c>
      <c r="U48" s="9">
        <v>410</v>
      </c>
      <c r="V48" s="9">
        <v>403</v>
      </c>
      <c r="W48" s="9">
        <f t="shared" ref="W48:W50" si="27">SUM(U48:V48)</f>
        <v>813</v>
      </c>
      <c r="X48" s="9">
        <v>119</v>
      </c>
      <c r="Y48" s="9">
        <v>113</v>
      </c>
      <c r="Z48" s="9">
        <f t="shared" ref="Z48:Z50" si="28">SUM(X48:Y48)</f>
        <v>232</v>
      </c>
      <c r="AA48" s="9">
        <v>134</v>
      </c>
      <c r="AB48" s="9">
        <v>133</v>
      </c>
      <c r="AC48" s="9">
        <f t="shared" ref="AC48:AC50" si="29">SUM(AA48:AB48)</f>
        <v>267</v>
      </c>
      <c r="AD48" s="9">
        <v>173</v>
      </c>
      <c r="AE48" s="9">
        <v>166</v>
      </c>
      <c r="AF48" s="9">
        <f t="shared" ref="AF48:AF50" si="30">SUM(AD48:AE48)</f>
        <v>339</v>
      </c>
      <c r="AG48" s="9">
        <v>82</v>
      </c>
      <c r="AH48" s="9">
        <v>77</v>
      </c>
      <c r="AI48" s="9">
        <f t="shared" ref="AI48:AI50" si="31">SUM(AG48:AH48)</f>
        <v>159</v>
      </c>
      <c r="AJ48" s="9">
        <v>137</v>
      </c>
      <c r="AK48" s="9">
        <v>126</v>
      </c>
      <c r="AL48" s="9">
        <f t="shared" ref="AL48:AL50" si="32">SUM(AJ48:AK48)</f>
        <v>263</v>
      </c>
      <c r="AM48" s="9">
        <v>135</v>
      </c>
      <c r="AN48" s="9">
        <v>132</v>
      </c>
      <c r="AO48" s="9">
        <f t="shared" ref="AO48:AO50" si="33">SUM(AM48:AN48)</f>
        <v>267</v>
      </c>
    </row>
    <row r="49" spans="1:41">
      <c r="A49" s="5">
        <v>44</v>
      </c>
      <c r="B49" s="6" t="s">
        <v>59</v>
      </c>
      <c r="C49" s="7">
        <f t="shared" si="1"/>
        <v>1526</v>
      </c>
      <c r="D49" s="7">
        <f t="shared" si="1"/>
        <v>1517</v>
      </c>
      <c r="E49" s="11">
        <f t="shared" si="16"/>
        <v>3043</v>
      </c>
      <c r="F49" s="9">
        <v>423</v>
      </c>
      <c r="G49" s="9">
        <v>420</v>
      </c>
      <c r="H49" s="9">
        <f t="shared" si="2"/>
        <v>843</v>
      </c>
      <c r="I49" s="9">
        <v>57</v>
      </c>
      <c r="J49" s="9">
        <v>53</v>
      </c>
      <c r="K49" s="9">
        <f t="shared" si="23"/>
        <v>110</v>
      </c>
      <c r="L49" s="9">
        <v>138</v>
      </c>
      <c r="M49" s="9">
        <v>143</v>
      </c>
      <c r="N49" s="9">
        <f t="shared" si="24"/>
        <v>281</v>
      </c>
      <c r="O49" s="9">
        <v>104</v>
      </c>
      <c r="P49" s="9">
        <v>102</v>
      </c>
      <c r="Q49" s="9">
        <f t="shared" si="25"/>
        <v>206</v>
      </c>
      <c r="R49" s="9">
        <v>172</v>
      </c>
      <c r="S49" s="9">
        <v>169</v>
      </c>
      <c r="T49" s="9">
        <f t="shared" si="26"/>
        <v>341</v>
      </c>
      <c r="U49" s="9">
        <v>218</v>
      </c>
      <c r="V49" s="9">
        <v>221</v>
      </c>
      <c r="W49" s="9">
        <f t="shared" si="27"/>
        <v>439</v>
      </c>
      <c r="X49" s="9">
        <v>63</v>
      </c>
      <c r="Y49" s="9">
        <v>62</v>
      </c>
      <c r="Z49" s="9">
        <f t="shared" si="28"/>
        <v>125</v>
      </c>
      <c r="AA49" s="9">
        <v>71</v>
      </c>
      <c r="AB49" s="9">
        <v>73</v>
      </c>
      <c r="AC49" s="9">
        <f t="shared" si="29"/>
        <v>144</v>
      </c>
      <c r="AD49" s="9">
        <v>92</v>
      </c>
      <c r="AE49" s="9">
        <v>91</v>
      </c>
      <c r="AF49" s="9">
        <f t="shared" si="30"/>
        <v>183</v>
      </c>
      <c r="AG49" s="9">
        <v>43</v>
      </c>
      <c r="AH49" s="9">
        <v>42</v>
      </c>
      <c r="AI49" s="9">
        <f t="shared" si="31"/>
        <v>85</v>
      </c>
      <c r="AJ49" s="9">
        <v>73</v>
      </c>
      <c r="AK49" s="9">
        <v>69</v>
      </c>
      <c r="AL49" s="9">
        <f t="shared" si="32"/>
        <v>142</v>
      </c>
      <c r="AM49" s="9">
        <v>72</v>
      </c>
      <c r="AN49" s="9">
        <v>72</v>
      </c>
      <c r="AO49" s="9">
        <f t="shared" si="33"/>
        <v>144</v>
      </c>
    </row>
    <row r="50" spans="1:41">
      <c r="A50" s="5">
        <v>45</v>
      </c>
      <c r="B50" s="6" t="s">
        <v>60</v>
      </c>
      <c r="C50" s="7">
        <f t="shared" si="1"/>
        <v>531</v>
      </c>
      <c r="D50" s="7">
        <f t="shared" si="1"/>
        <v>546</v>
      </c>
      <c r="E50" s="11">
        <f t="shared" si="16"/>
        <v>1077</v>
      </c>
      <c r="F50" s="9">
        <v>147</v>
      </c>
      <c r="G50" s="9">
        <v>151</v>
      </c>
      <c r="H50" s="9">
        <f t="shared" si="2"/>
        <v>298</v>
      </c>
      <c r="I50" s="9">
        <v>20</v>
      </c>
      <c r="J50" s="9">
        <v>19</v>
      </c>
      <c r="K50" s="9">
        <f t="shared" si="23"/>
        <v>39</v>
      </c>
      <c r="L50" s="9">
        <v>48</v>
      </c>
      <c r="M50" s="9">
        <v>51</v>
      </c>
      <c r="N50" s="9">
        <f t="shared" si="24"/>
        <v>99</v>
      </c>
      <c r="O50" s="9">
        <v>36</v>
      </c>
      <c r="P50" s="9">
        <v>37</v>
      </c>
      <c r="Q50" s="9">
        <f t="shared" si="25"/>
        <v>73</v>
      </c>
      <c r="R50" s="9">
        <v>60</v>
      </c>
      <c r="S50" s="9">
        <v>61</v>
      </c>
      <c r="T50" s="9">
        <f t="shared" si="26"/>
        <v>121</v>
      </c>
      <c r="U50" s="9">
        <v>76</v>
      </c>
      <c r="V50" s="9">
        <v>80</v>
      </c>
      <c r="W50" s="9">
        <f t="shared" si="27"/>
        <v>156</v>
      </c>
      <c r="X50" s="9">
        <v>22</v>
      </c>
      <c r="Y50" s="9">
        <v>22</v>
      </c>
      <c r="Z50" s="9">
        <f t="shared" si="28"/>
        <v>44</v>
      </c>
      <c r="AA50" s="9">
        <v>25</v>
      </c>
      <c r="AB50" s="9">
        <v>26</v>
      </c>
      <c r="AC50" s="9">
        <f t="shared" si="29"/>
        <v>51</v>
      </c>
      <c r="AD50" s="9">
        <v>32</v>
      </c>
      <c r="AE50" s="9">
        <v>33</v>
      </c>
      <c r="AF50" s="9">
        <f t="shared" si="30"/>
        <v>65</v>
      </c>
      <c r="AG50" s="9">
        <v>15</v>
      </c>
      <c r="AH50" s="9">
        <v>15</v>
      </c>
      <c r="AI50" s="9">
        <f t="shared" si="31"/>
        <v>30</v>
      </c>
      <c r="AJ50" s="9">
        <v>25</v>
      </c>
      <c r="AK50" s="9">
        <v>25</v>
      </c>
      <c r="AL50" s="9">
        <f t="shared" si="32"/>
        <v>50</v>
      </c>
      <c r="AM50" s="9">
        <v>25</v>
      </c>
      <c r="AN50" s="9">
        <v>26</v>
      </c>
      <c r="AO50" s="9">
        <f t="shared" si="33"/>
        <v>51</v>
      </c>
    </row>
    <row r="51" spans="1:41">
      <c r="A51" s="5">
        <v>46</v>
      </c>
      <c r="B51" s="14" t="s">
        <v>61</v>
      </c>
      <c r="C51" s="7">
        <f t="shared" si="1"/>
        <v>17267</v>
      </c>
      <c r="D51" s="7">
        <f t="shared" si="1"/>
        <v>16558</v>
      </c>
      <c r="E51" s="11">
        <f>SUM(C51:D51)</f>
        <v>33825</v>
      </c>
      <c r="F51" s="9">
        <f t="shared" ref="F51:AO51" si="34">F49+F37+F23+F16+F14</f>
        <v>4788</v>
      </c>
      <c r="G51" s="9">
        <f t="shared" si="34"/>
        <v>4581</v>
      </c>
      <c r="H51" s="9">
        <f t="shared" si="34"/>
        <v>9369</v>
      </c>
      <c r="I51" s="9">
        <f t="shared" si="34"/>
        <v>648</v>
      </c>
      <c r="J51" s="9">
        <f t="shared" si="34"/>
        <v>582</v>
      </c>
      <c r="K51" s="9">
        <f t="shared" si="34"/>
        <v>1230</v>
      </c>
      <c r="L51" s="9">
        <f t="shared" si="34"/>
        <v>1559</v>
      </c>
      <c r="M51" s="9">
        <f t="shared" si="34"/>
        <v>1559</v>
      </c>
      <c r="N51" s="9">
        <f t="shared" si="34"/>
        <v>3118</v>
      </c>
      <c r="O51" s="9">
        <f t="shared" si="34"/>
        <v>1172</v>
      </c>
      <c r="P51" s="9">
        <f t="shared" si="34"/>
        <v>1112</v>
      </c>
      <c r="Q51" s="9">
        <f t="shared" si="34"/>
        <v>2284</v>
      </c>
      <c r="R51" s="9">
        <f t="shared" si="34"/>
        <v>1949</v>
      </c>
      <c r="S51" s="9">
        <f t="shared" si="34"/>
        <v>1845</v>
      </c>
      <c r="T51" s="9">
        <f t="shared" si="34"/>
        <v>3794</v>
      </c>
      <c r="U51" s="9">
        <f t="shared" si="34"/>
        <v>2467</v>
      </c>
      <c r="V51" s="9">
        <f t="shared" si="34"/>
        <v>2411</v>
      </c>
      <c r="W51" s="9">
        <f t="shared" si="34"/>
        <v>4878</v>
      </c>
      <c r="X51" s="9">
        <f t="shared" si="34"/>
        <v>716</v>
      </c>
      <c r="Y51" s="9">
        <f t="shared" si="34"/>
        <v>678</v>
      </c>
      <c r="Z51" s="9">
        <f t="shared" si="34"/>
        <v>1394</v>
      </c>
      <c r="AA51" s="9">
        <f t="shared" si="34"/>
        <v>808</v>
      </c>
      <c r="AB51" s="9">
        <f t="shared" si="34"/>
        <v>795</v>
      </c>
      <c r="AC51" s="9">
        <f t="shared" si="34"/>
        <v>1603</v>
      </c>
      <c r="AD51" s="9">
        <f t="shared" si="34"/>
        <v>1037</v>
      </c>
      <c r="AE51" s="9">
        <f t="shared" si="34"/>
        <v>994</v>
      </c>
      <c r="AF51" s="9">
        <f t="shared" si="34"/>
        <v>2031</v>
      </c>
      <c r="AG51" s="9">
        <f t="shared" si="34"/>
        <v>490</v>
      </c>
      <c r="AH51" s="9">
        <f t="shared" si="34"/>
        <v>461</v>
      </c>
      <c r="AI51" s="9">
        <f t="shared" si="34"/>
        <v>951</v>
      </c>
      <c r="AJ51" s="9">
        <f t="shared" si="34"/>
        <v>822</v>
      </c>
      <c r="AK51" s="9">
        <f t="shared" si="34"/>
        <v>751</v>
      </c>
      <c r="AL51" s="9">
        <f t="shared" si="34"/>
        <v>1573</v>
      </c>
      <c r="AM51" s="9">
        <f t="shared" si="34"/>
        <v>811</v>
      </c>
      <c r="AN51" s="9">
        <f t="shared" si="34"/>
        <v>789</v>
      </c>
      <c r="AO51" s="9">
        <f t="shared" si="34"/>
        <v>1600</v>
      </c>
    </row>
  </sheetData>
  <mergeCells count="15">
    <mergeCell ref="AG4:AI4"/>
    <mergeCell ref="AJ4:AL4"/>
    <mergeCell ref="AM4:AO4"/>
    <mergeCell ref="O4:Q4"/>
    <mergeCell ref="R4:T4"/>
    <mergeCell ref="U4:W4"/>
    <mergeCell ref="X4:Z4"/>
    <mergeCell ref="AA4:AC4"/>
    <mergeCell ref="AD4:AF4"/>
    <mergeCell ref="L4:N4"/>
    <mergeCell ref="A4:A5"/>
    <mergeCell ref="B4:B5"/>
    <mergeCell ref="C4:E4"/>
    <mergeCell ref="F4:H4"/>
    <mergeCell ref="I4:K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1"/>
  <sheetViews>
    <sheetView topLeftCell="A13" zoomScale="70" zoomScaleNormal="70" workbookViewId="0">
      <selection activeCell="E51" sqref="E51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11" style="2" bestFit="1" customWidth="1"/>
    <col min="4" max="4" width="13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6.8984375" style="2" bestFit="1" customWidth="1"/>
    <col min="27" max="27" width="10.3984375" style="2" bestFit="1" customWidth="1"/>
    <col min="28" max="28" width="13.19921875" style="2" bestFit="1" customWidth="1"/>
    <col min="29" max="29" width="8.09765625" style="2" bestFit="1" customWidth="1"/>
    <col min="30" max="30" width="10.3984375" style="2" bestFit="1" customWidth="1"/>
    <col min="31" max="31" width="13.19921875" style="2" bestFit="1" customWidth="1"/>
    <col min="32" max="32" width="6.8984375" style="2" bestFit="1" customWidth="1"/>
    <col min="33" max="33" width="10.3984375" style="2" bestFit="1" customWidth="1"/>
    <col min="34" max="34" width="13.19921875" style="2" bestFit="1" customWidth="1"/>
    <col min="35" max="35" width="8.09765625" style="2" bestFit="1" customWidth="1"/>
    <col min="36" max="36" width="10.3984375" style="2" bestFit="1" customWidth="1"/>
    <col min="37" max="37" width="13.19921875" style="2" bestFit="1" customWidth="1"/>
    <col min="38" max="38" width="6.8984375" style="2" bestFit="1" customWidth="1"/>
    <col min="39" max="39" width="10.3984375" style="2" bestFit="1" customWidth="1"/>
    <col min="40" max="40" width="13.19921875" style="2" bestFit="1" customWidth="1"/>
    <col min="41" max="41" width="8.09765625" style="2" bestFit="1" customWidth="1"/>
    <col min="42" max="42" width="10.3984375" style="2" bestFit="1" customWidth="1"/>
    <col min="43" max="43" width="13.19921875" style="2" bestFit="1" customWidth="1"/>
    <col min="44" max="44" width="6.8984375" style="2" bestFit="1" customWidth="1"/>
    <col min="45" max="45" width="10.3984375" style="2" bestFit="1" customWidth="1"/>
    <col min="46" max="46" width="13.19921875" style="2" bestFit="1" customWidth="1"/>
    <col min="47" max="47" width="6.8984375" style="2" bestFit="1" customWidth="1"/>
    <col min="48" max="16384" width="8" style="2"/>
  </cols>
  <sheetData>
    <row r="1" spans="1:47">
      <c r="A1" s="22" t="s">
        <v>212</v>
      </c>
    </row>
    <row r="2" spans="1:47">
      <c r="A2" s="22" t="s">
        <v>204</v>
      </c>
    </row>
    <row r="4" spans="1:47">
      <c r="A4" s="26" t="s">
        <v>0</v>
      </c>
      <c r="B4" s="26" t="s">
        <v>1</v>
      </c>
      <c r="C4" s="28" t="s">
        <v>119</v>
      </c>
      <c r="D4" s="29"/>
      <c r="E4" s="29"/>
      <c r="F4" s="25" t="s">
        <v>120</v>
      </c>
      <c r="G4" s="25"/>
      <c r="H4" s="25"/>
      <c r="I4" s="25" t="s">
        <v>121</v>
      </c>
      <c r="J4" s="25"/>
      <c r="K4" s="25"/>
      <c r="L4" s="25" t="s">
        <v>122</v>
      </c>
      <c r="M4" s="25"/>
      <c r="N4" s="25"/>
      <c r="O4" s="25" t="s">
        <v>123</v>
      </c>
      <c r="P4" s="25"/>
      <c r="Q4" s="25"/>
      <c r="R4" s="25" t="s">
        <v>124</v>
      </c>
      <c r="S4" s="25"/>
      <c r="T4" s="25"/>
      <c r="U4" s="25" t="s">
        <v>125</v>
      </c>
      <c r="V4" s="25"/>
      <c r="W4" s="25"/>
      <c r="X4" s="25" t="s">
        <v>126</v>
      </c>
      <c r="Y4" s="25"/>
      <c r="Z4" s="25"/>
      <c r="AA4" s="25" t="s">
        <v>127</v>
      </c>
      <c r="AB4" s="25"/>
      <c r="AC4" s="25"/>
      <c r="AD4" s="25" t="s">
        <v>128</v>
      </c>
      <c r="AE4" s="25"/>
      <c r="AF4" s="25"/>
      <c r="AG4" s="25" t="s">
        <v>129</v>
      </c>
      <c r="AH4" s="25"/>
      <c r="AI4" s="25"/>
      <c r="AJ4" s="25" t="s">
        <v>130</v>
      </c>
      <c r="AK4" s="25"/>
      <c r="AL4" s="25"/>
      <c r="AM4" s="25" t="s">
        <v>131</v>
      </c>
      <c r="AN4" s="25"/>
      <c r="AO4" s="25"/>
      <c r="AP4" s="25" t="s">
        <v>132</v>
      </c>
      <c r="AQ4" s="25"/>
      <c r="AR4" s="25"/>
      <c r="AS4" s="25" t="s">
        <v>133</v>
      </c>
      <c r="AT4" s="25"/>
      <c r="AU4" s="25"/>
    </row>
    <row r="5" spans="1:47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  <c r="AA5" s="1" t="s">
        <v>13</v>
      </c>
      <c r="AB5" s="1" t="s">
        <v>14</v>
      </c>
      <c r="AC5" s="1" t="s">
        <v>15</v>
      </c>
      <c r="AD5" s="1" t="s">
        <v>13</v>
      </c>
      <c r="AE5" s="1" t="s">
        <v>14</v>
      </c>
      <c r="AF5" s="1" t="s">
        <v>15</v>
      </c>
      <c r="AG5" s="1" t="s">
        <v>13</v>
      </c>
      <c r="AH5" s="1" t="s">
        <v>14</v>
      </c>
      <c r="AI5" s="1" t="s">
        <v>15</v>
      </c>
      <c r="AJ5" s="1" t="s">
        <v>13</v>
      </c>
      <c r="AK5" s="1" t="s">
        <v>14</v>
      </c>
      <c r="AL5" s="1" t="s">
        <v>15</v>
      </c>
      <c r="AM5" s="1" t="s">
        <v>13</v>
      </c>
      <c r="AN5" s="1" t="s">
        <v>14</v>
      </c>
      <c r="AO5" s="1" t="s">
        <v>15</v>
      </c>
      <c r="AP5" s="1" t="s">
        <v>13</v>
      </c>
      <c r="AQ5" s="1" t="s">
        <v>14</v>
      </c>
      <c r="AR5" s="1" t="s">
        <v>15</v>
      </c>
      <c r="AS5" s="1" t="s">
        <v>13</v>
      </c>
      <c r="AT5" s="1" t="s">
        <v>14</v>
      </c>
      <c r="AU5" s="1" t="s">
        <v>15</v>
      </c>
    </row>
    <row r="6" spans="1:47">
      <c r="A6" s="5">
        <v>1</v>
      </c>
      <c r="B6" s="6" t="s">
        <v>16</v>
      </c>
      <c r="C6" s="7">
        <f>F6+I6+L6+O6+R6+U6+X6+AA6+AD6+AG6+AJ6+AM6+AP6+AS6</f>
        <v>0</v>
      </c>
      <c r="D6" s="7">
        <f>G6+J6+M6+P6+S6+V6+Y6+AB6+AE6+AH6+AK6+AN6+AQ6+AT6</f>
        <v>307</v>
      </c>
      <c r="E6" s="8">
        <f>SUM(C6:D6)</f>
        <v>307</v>
      </c>
      <c r="F6" s="9">
        <v>0</v>
      </c>
      <c r="G6" s="9">
        <v>65</v>
      </c>
      <c r="H6" s="9">
        <f>SUM(F6:G6)</f>
        <v>65</v>
      </c>
      <c r="I6" s="9">
        <v>0</v>
      </c>
      <c r="J6" s="9">
        <v>19</v>
      </c>
      <c r="K6" s="9">
        <f>SUM(I6:J6)</f>
        <v>19</v>
      </c>
      <c r="L6" s="9">
        <v>0</v>
      </c>
      <c r="M6" s="9">
        <v>27</v>
      </c>
      <c r="N6" s="9">
        <f>SUM(L6:M6)</f>
        <v>27</v>
      </c>
      <c r="O6" s="9">
        <v>0</v>
      </c>
      <c r="P6" s="9">
        <v>23</v>
      </c>
      <c r="Q6" s="9">
        <f>SUM(O6:P6)</f>
        <v>23</v>
      </c>
      <c r="R6" s="9">
        <v>0</v>
      </c>
      <c r="S6" s="9">
        <v>20</v>
      </c>
      <c r="T6" s="9">
        <f>SUM(R6:S6)</f>
        <v>20</v>
      </c>
      <c r="U6" s="9">
        <v>0</v>
      </c>
      <c r="V6" s="9">
        <v>29</v>
      </c>
      <c r="W6" s="9">
        <f t="shared" ref="W6:W7" si="0">SUM(U6:V6)</f>
        <v>29</v>
      </c>
      <c r="X6" s="9">
        <v>0</v>
      </c>
      <c r="Y6" s="9">
        <v>24</v>
      </c>
      <c r="Z6" s="9">
        <f>SUM(X6:Y6)</f>
        <v>24</v>
      </c>
      <c r="AA6" s="9">
        <v>0</v>
      </c>
      <c r="AB6" s="9">
        <v>15</v>
      </c>
      <c r="AC6" s="9">
        <f>SUM(AA6:AB6)</f>
        <v>15</v>
      </c>
      <c r="AD6" s="9">
        <v>0</v>
      </c>
      <c r="AE6" s="9">
        <v>12</v>
      </c>
      <c r="AF6" s="9">
        <f>SUM(AD6:AE6)</f>
        <v>12</v>
      </c>
      <c r="AG6" s="9">
        <v>0</v>
      </c>
      <c r="AH6" s="9">
        <v>27</v>
      </c>
      <c r="AI6" s="9">
        <f t="shared" ref="AI6:AI7" si="1">SUM(AG6:AH6)</f>
        <v>27</v>
      </c>
      <c r="AJ6" s="9">
        <v>0</v>
      </c>
      <c r="AK6" s="9">
        <v>6</v>
      </c>
      <c r="AL6" s="9">
        <f>SUM(AJ6:AK6)</f>
        <v>6</v>
      </c>
      <c r="AM6" s="9">
        <v>0</v>
      </c>
      <c r="AN6" s="9">
        <v>19</v>
      </c>
      <c r="AO6" s="9">
        <f>SUM(AM6:AN6)</f>
        <v>19</v>
      </c>
      <c r="AP6" s="9">
        <v>0</v>
      </c>
      <c r="AQ6" s="9">
        <v>7</v>
      </c>
      <c r="AR6" s="9">
        <f>SUM(AP6:AQ6)</f>
        <v>7</v>
      </c>
      <c r="AS6" s="9">
        <v>0</v>
      </c>
      <c r="AT6" s="9">
        <v>14</v>
      </c>
      <c r="AU6" s="9">
        <f>SUM(AS6:AT6)</f>
        <v>14</v>
      </c>
    </row>
    <row r="7" spans="1:47">
      <c r="A7" s="5">
        <v>2</v>
      </c>
      <c r="B7" s="10" t="s">
        <v>17</v>
      </c>
      <c r="C7" s="7">
        <f t="shared" ref="C7:D51" si="2">F7+I7+L7+O7+R7+U7+X7+AA7+AD7+AG7+AJ7+AM7+AP7+AS7</f>
        <v>0</v>
      </c>
      <c r="D7" s="7">
        <f t="shared" si="2"/>
        <v>307</v>
      </c>
      <c r="E7" s="11">
        <f>SUM(C7:D7)</f>
        <v>307</v>
      </c>
      <c r="F7" s="9">
        <v>0</v>
      </c>
      <c r="G7" s="9">
        <v>65</v>
      </c>
      <c r="H7" s="9">
        <f t="shared" ref="H7:H50" si="3">SUM(F7:G7)</f>
        <v>65</v>
      </c>
      <c r="I7" s="9">
        <v>0</v>
      </c>
      <c r="J7" s="9">
        <v>19</v>
      </c>
      <c r="K7" s="9">
        <f t="shared" ref="K7:K46" si="4">SUM(I7:J7)</f>
        <v>19</v>
      </c>
      <c r="L7" s="9">
        <v>0</v>
      </c>
      <c r="M7" s="9">
        <v>27</v>
      </c>
      <c r="N7" s="9">
        <f t="shared" ref="N7:N46" si="5">SUM(L7:M7)</f>
        <v>27</v>
      </c>
      <c r="O7" s="9">
        <v>0</v>
      </c>
      <c r="P7" s="9">
        <v>23</v>
      </c>
      <c r="Q7" s="9">
        <f t="shared" ref="Q7:Q46" si="6">SUM(O7:P7)</f>
        <v>23</v>
      </c>
      <c r="R7" s="9">
        <v>0</v>
      </c>
      <c r="S7" s="9">
        <v>20</v>
      </c>
      <c r="T7" s="9">
        <f t="shared" ref="T7:T46" si="7">SUM(R7:S7)</f>
        <v>20</v>
      </c>
      <c r="U7" s="9">
        <v>0</v>
      </c>
      <c r="V7" s="9">
        <v>29</v>
      </c>
      <c r="W7" s="9">
        <f t="shared" si="0"/>
        <v>29</v>
      </c>
      <c r="X7" s="9">
        <v>0</v>
      </c>
      <c r="Y7" s="9">
        <v>24</v>
      </c>
      <c r="Z7" s="9">
        <f t="shared" ref="Z7:Z46" si="8">SUM(X7:Y7)</f>
        <v>24</v>
      </c>
      <c r="AA7" s="9">
        <v>0</v>
      </c>
      <c r="AB7" s="9">
        <v>15</v>
      </c>
      <c r="AC7" s="9">
        <f t="shared" ref="AC7:AC46" si="9">SUM(AA7:AB7)</f>
        <v>15</v>
      </c>
      <c r="AD7" s="9">
        <v>0</v>
      </c>
      <c r="AE7" s="9">
        <v>12</v>
      </c>
      <c r="AF7" s="9">
        <f t="shared" ref="AF7:AF46" si="10">SUM(AD7:AE7)</f>
        <v>12</v>
      </c>
      <c r="AG7" s="9">
        <v>0</v>
      </c>
      <c r="AH7" s="9">
        <v>27</v>
      </c>
      <c r="AI7" s="9">
        <f t="shared" si="1"/>
        <v>27</v>
      </c>
      <c r="AJ7" s="9">
        <v>0</v>
      </c>
      <c r="AK7" s="9">
        <v>6</v>
      </c>
      <c r="AL7" s="9">
        <f t="shared" ref="AL7" si="11">SUM(AJ7:AK7)</f>
        <v>6</v>
      </c>
      <c r="AM7" s="9">
        <v>0</v>
      </c>
      <c r="AN7" s="9">
        <v>19</v>
      </c>
      <c r="AO7" s="9">
        <f t="shared" ref="AO7" si="12">SUM(AM7:AN7)</f>
        <v>19</v>
      </c>
      <c r="AP7" s="9">
        <v>0</v>
      </c>
      <c r="AQ7" s="9">
        <v>7</v>
      </c>
      <c r="AR7" s="9">
        <f t="shared" ref="AR7" si="13">SUM(AP7:AQ7)</f>
        <v>7</v>
      </c>
      <c r="AS7" s="9">
        <v>0</v>
      </c>
      <c r="AT7" s="9">
        <v>14</v>
      </c>
      <c r="AU7" s="9">
        <f t="shared" ref="AU7:AU46" si="14">SUM(AS7:AT7)</f>
        <v>14</v>
      </c>
    </row>
    <row r="8" spans="1:47">
      <c r="A8" s="5">
        <v>3</v>
      </c>
      <c r="B8" s="6" t="s">
        <v>18</v>
      </c>
      <c r="C8" s="7">
        <f t="shared" si="2"/>
        <v>0</v>
      </c>
      <c r="D8" s="7">
        <f t="shared" si="2"/>
        <v>0</v>
      </c>
      <c r="E8" s="12">
        <f>H8+K8+N8+Q8+T8+W8+Z8+AC8+AF8+AI8+AL8+AO8+AR8+AU8</f>
        <v>300</v>
      </c>
      <c r="F8" s="9">
        <v>0</v>
      </c>
      <c r="G8" s="9">
        <v>0</v>
      </c>
      <c r="H8" s="9">
        <v>62</v>
      </c>
      <c r="I8" s="9">
        <v>0</v>
      </c>
      <c r="J8" s="9">
        <v>0</v>
      </c>
      <c r="K8" s="9">
        <v>19</v>
      </c>
      <c r="L8" s="9">
        <v>0</v>
      </c>
      <c r="M8" s="9">
        <v>0</v>
      </c>
      <c r="N8" s="9">
        <v>26</v>
      </c>
      <c r="O8" s="9">
        <v>0</v>
      </c>
      <c r="P8" s="9">
        <v>0</v>
      </c>
      <c r="Q8" s="9">
        <v>22</v>
      </c>
      <c r="R8" s="9">
        <v>0</v>
      </c>
      <c r="S8" s="9">
        <v>0</v>
      </c>
      <c r="T8" s="9">
        <v>20</v>
      </c>
      <c r="U8" s="9">
        <v>0</v>
      </c>
      <c r="V8" s="9">
        <v>0</v>
      </c>
      <c r="W8" s="9">
        <v>29</v>
      </c>
      <c r="X8" s="9">
        <v>0</v>
      </c>
      <c r="Y8" s="9">
        <v>0</v>
      </c>
      <c r="Z8" s="9">
        <v>23</v>
      </c>
      <c r="AA8" s="9">
        <v>0</v>
      </c>
      <c r="AB8" s="9">
        <v>0</v>
      </c>
      <c r="AC8" s="9">
        <v>15</v>
      </c>
      <c r="AD8" s="9">
        <v>0</v>
      </c>
      <c r="AE8" s="9">
        <v>0</v>
      </c>
      <c r="AF8" s="9">
        <v>13</v>
      </c>
      <c r="AG8" s="9">
        <v>0</v>
      </c>
      <c r="AH8" s="9">
        <v>0</v>
      </c>
      <c r="AI8" s="9">
        <v>26</v>
      </c>
      <c r="AJ8" s="9">
        <v>0</v>
      </c>
      <c r="AK8" s="9">
        <v>0</v>
      </c>
      <c r="AL8" s="9">
        <v>6</v>
      </c>
      <c r="AM8" s="9">
        <v>0</v>
      </c>
      <c r="AN8" s="9">
        <v>0</v>
      </c>
      <c r="AO8" s="9">
        <v>18</v>
      </c>
      <c r="AP8" s="9">
        <v>0</v>
      </c>
      <c r="AQ8" s="9">
        <v>0</v>
      </c>
      <c r="AR8" s="9">
        <v>7</v>
      </c>
      <c r="AS8" s="9">
        <v>0</v>
      </c>
      <c r="AT8" s="9">
        <v>0</v>
      </c>
      <c r="AU8" s="9">
        <v>14</v>
      </c>
    </row>
    <row r="9" spans="1:47">
      <c r="A9" s="5">
        <v>4</v>
      </c>
      <c r="B9" s="13" t="s">
        <v>19</v>
      </c>
      <c r="C9" s="7">
        <f t="shared" si="2"/>
        <v>145</v>
      </c>
      <c r="D9" s="7">
        <f t="shared" si="2"/>
        <v>141</v>
      </c>
      <c r="E9" s="11">
        <f>SUM(C9:D9)</f>
        <v>286</v>
      </c>
      <c r="F9" s="9">
        <v>29</v>
      </c>
      <c r="G9" s="9">
        <v>30</v>
      </c>
      <c r="H9" s="9">
        <f t="shared" si="3"/>
        <v>59</v>
      </c>
      <c r="I9" s="9">
        <v>9</v>
      </c>
      <c r="J9" s="9">
        <v>9</v>
      </c>
      <c r="K9" s="9">
        <f t="shared" si="4"/>
        <v>18</v>
      </c>
      <c r="L9" s="9">
        <v>13</v>
      </c>
      <c r="M9" s="9">
        <v>12</v>
      </c>
      <c r="N9" s="9">
        <f t="shared" si="5"/>
        <v>25</v>
      </c>
      <c r="O9" s="9">
        <v>11</v>
      </c>
      <c r="P9" s="9">
        <v>10</v>
      </c>
      <c r="Q9" s="9">
        <f t="shared" si="6"/>
        <v>21</v>
      </c>
      <c r="R9" s="9">
        <v>10</v>
      </c>
      <c r="S9" s="9">
        <v>9</v>
      </c>
      <c r="T9" s="9">
        <f t="shared" si="7"/>
        <v>19</v>
      </c>
      <c r="U9" s="9">
        <v>14</v>
      </c>
      <c r="V9" s="9">
        <v>13</v>
      </c>
      <c r="W9" s="9">
        <f t="shared" ref="W9:W46" si="15">SUM(U9:V9)</f>
        <v>27</v>
      </c>
      <c r="X9" s="9">
        <v>11</v>
      </c>
      <c r="Y9" s="9">
        <v>11</v>
      </c>
      <c r="Z9" s="9">
        <f t="shared" si="8"/>
        <v>22</v>
      </c>
      <c r="AA9" s="9">
        <v>7</v>
      </c>
      <c r="AB9" s="9">
        <v>7</v>
      </c>
      <c r="AC9" s="9">
        <f t="shared" si="9"/>
        <v>14</v>
      </c>
      <c r="AD9" s="9">
        <v>7</v>
      </c>
      <c r="AE9" s="9">
        <v>6</v>
      </c>
      <c r="AF9" s="9">
        <f t="shared" si="10"/>
        <v>13</v>
      </c>
      <c r="AG9" s="9">
        <v>12</v>
      </c>
      <c r="AH9" s="9">
        <v>12</v>
      </c>
      <c r="AI9" s="9">
        <f t="shared" ref="AI9:AI46" si="16">SUM(AG9:AH9)</f>
        <v>24</v>
      </c>
      <c r="AJ9" s="9">
        <v>3</v>
      </c>
      <c r="AK9" s="9">
        <v>3</v>
      </c>
      <c r="AL9" s="9">
        <f t="shared" ref="AL9:AL46" si="17">SUM(AJ9:AK9)</f>
        <v>6</v>
      </c>
      <c r="AM9" s="9">
        <v>8</v>
      </c>
      <c r="AN9" s="9">
        <v>9</v>
      </c>
      <c r="AO9" s="9">
        <f t="shared" ref="AO9:AO46" si="18">SUM(AM9:AN9)</f>
        <v>17</v>
      </c>
      <c r="AP9" s="9">
        <v>4</v>
      </c>
      <c r="AQ9" s="9">
        <v>3</v>
      </c>
      <c r="AR9" s="9">
        <f t="shared" ref="AR9:AR46" si="19">SUM(AP9:AQ9)</f>
        <v>7</v>
      </c>
      <c r="AS9" s="9">
        <v>7</v>
      </c>
      <c r="AT9" s="9">
        <v>7</v>
      </c>
      <c r="AU9" s="9">
        <f t="shared" si="14"/>
        <v>14</v>
      </c>
    </row>
    <row r="10" spans="1:47">
      <c r="A10" s="5">
        <v>5</v>
      </c>
      <c r="B10" s="13" t="s">
        <v>20</v>
      </c>
      <c r="C10" s="7">
        <f t="shared" si="2"/>
        <v>80</v>
      </c>
      <c r="D10" s="7">
        <f t="shared" si="2"/>
        <v>78</v>
      </c>
      <c r="E10" s="11">
        <f>SUM(C10:D10)</f>
        <v>158</v>
      </c>
      <c r="F10" s="9">
        <v>16</v>
      </c>
      <c r="G10" s="9">
        <v>16</v>
      </c>
      <c r="H10" s="9">
        <f t="shared" si="3"/>
        <v>32</v>
      </c>
      <c r="I10" s="9">
        <v>5</v>
      </c>
      <c r="J10" s="9">
        <v>5</v>
      </c>
      <c r="K10" s="9">
        <f t="shared" si="4"/>
        <v>10</v>
      </c>
      <c r="L10" s="9">
        <v>7</v>
      </c>
      <c r="M10" s="9">
        <v>7</v>
      </c>
      <c r="N10" s="9">
        <f t="shared" si="5"/>
        <v>14</v>
      </c>
      <c r="O10" s="9">
        <v>6</v>
      </c>
      <c r="P10" s="9">
        <v>6</v>
      </c>
      <c r="Q10" s="9">
        <f t="shared" si="6"/>
        <v>12</v>
      </c>
      <c r="R10" s="9">
        <v>5</v>
      </c>
      <c r="S10" s="9">
        <v>5</v>
      </c>
      <c r="T10" s="9">
        <f t="shared" si="7"/>
        <v>10</v>
      </c>
      <c r="U10" s="9">
        <v>8</v>
      </c>
      <c r="V10" s="9">
        <v>7</v>
      </c>
      <c r="W10" s="9">
        <f t="shared" si="15"/>
        <v>15</v>
      </c>
      <c r="X10" s="9">
        <v>6</v>
      </c>
      <c r="Y10" s="9">
        <v>6</v>
      </c>
      <c r="Z10" s="9">
        <f t="shared" si="8"/>
        <v>12</v>
      </c>
      <c r="AA10" s="9">
        <v>4</v>
      </c>
      <c r="AB10" s="9">
        <v>4</v>
      </c>
      <c r="AC10" s="9">
        <f t="shared" si="9"/>
        <v>8</v>
      </c>
      <c r="AD10" s="9">
        <v>4</v>
      </c>
      <c r="AE10" s="9">
        <v>3</v>
      </c>
      <c r="AF10" s="9">
        <f t="shared" si="10"/>
        <v>7</v>
      </c>
      <c r="AG10" s="9">
        <v>7</v>
      </c>
      <c r="AH10" s="9">
        <v>7</v>
      </c>
      <c r="AI10" s="9">
        <f t="shared" si="16"/>
        <v>14</v>
      </c>
      <c r="AJ10" s="9">
        <v>2</v>
      </c>
      <c r="AK10" s="9">
        <v>1</v>
      </c>
      <c r="AL10" s="9">
        <f t="shared" si="17"/>
        <v>3</v>
      </c>
      <c r="AM10" s="9">
        <v>4</v>
      </c>
      <c r="AN10" s="9">
        <v>5</v>
      </c>
      <c r="AO10" s="9">
        <f t="shared" si="18"/>
        <v>9</v>
      </c>
      <c r="AP10" s="9">
        <v>2</v>
      </c>
      <c r="AQ10" s="9">
        <v>2</v>
      </c>
      <c r="AR10" s="9">
        <f t="shared" si="19"/>
        <v>4</v>
      </c>
      <c r="AS10" s="9">
        <v>4</v>
      </c>
      <c r="AT10" s="9">
        <v>4</v>
      </c>
      <c r="AU10" s="9">
        <f t="shared" si="14"/>
        <v>8</v>
      </c>
    </row>
    <row r="11" spans="1:47">
      <c r="A11" s="5">
        <v>6</v>
      </c>
      <c r="B11" s="13" t="s">
        <v>21</v>
      </c>
      <c r="C11" s="7">
        <f t="shared" si="2"/>
        <v>21</v>
      </c>
      <c r="D11" s="7">
        <f t="shared" si="2"/>
        <v>20</v>
      </c>
      <c r="E11" s="11">
        <f t="shared" ref="E11:E50" si="20">SUM(C11:D11)</f>
        <v>41</v>
      </c>
      <c r="F11" s="9">
        <v>4</v>
      </c>
      <c r="G11" s="9">
        <v>4</v>
      </c>
      <c r="H11" s="9">
        <f t="shared" si="3"/>
        <v>8</v>
      </c>
      <c r="I11" s="9">
        <v>1</v>
      </c>
      <c r="J11" s="9">
        <v>1</v>
      </c>
      <c r="K11" s="9">
        <f t="shared" si="4"/>
        <v>2</v>
      </c>
      <c r="L11" s="9">
        <v>2</v>
      </c>
      <c r="M11" s="9">
        <v>2</v>
      </c>
      <c r="N11" s="9">
        <f t="shared" si="5"/>
        <v>4</v>
      </c>
      <c r="O11" s="9">
        <v>2</v>
      </c>
      <c r="P11" s="9">
        <v>2</v>
      </c>
      <c r="Q11" s="9">
        <f t="shared" si="6"/>
        <v>4</v>
      </c>
      <c r="R11" s="9">
        <v>1</v>
      </c>
      <c r="S11" s="9">
        <v>1</v>
      </c>
      <c r="T11" s="9">
        <f t="shared" si="7"/>
        <v>2</v>
      </c>
      <c r="U11" s="9">
        <v>2</v>
      </c>
      <c r="V11" s="9">
        <v>2</v>
      </c>
      <c r="W11" s="9">
        <f t="shared" si="15"/>
        <v>4</v>
      </c>
      <c r="X11" s="9">
        <v>2</v>
      </c>
      <c r="Y11" s="9">
        <v>2</v>
      </c>
      <c r="Z11" s="9">
        <f t="shared" si="8"/>
        <v>4</v>
      </c>
      <c r="AA11" s="9">
        <v>1</v>
      </c>
      <c r="AB11" s="9">
        <v>1</v>
      </c>
      <c r="AC11" s="9">
        <f t="shared" si="9"/>
        <v>2</v>
      </c>
      <c r="AD11" s="9">
        <v>1</v>
      </c>
      <c r="AE11" s="9">
        <v>1</v>
      </c>
      <c r="AF11" s="9">
        <f t="shared" si="10"/>
        <v>2</v>
      </c>
      <c r="AG11" s="9">
        <v>2</v>
      </c>
      <c r="AH11" s="9">
        <v>2</v>
      </c>
      <c r="AI11" s="9">
        <f t="shared" si="16"/>
        <v>4</v>
      </c>
      <c r="AJ11" s="9">
        <v>0</v>
      </c>
      <c r="AK11" s="9">
        <v>0</v>
      </c>
      <c r="AL11" s="9">
        <f t="shared" si="17"/>
        <v>0</v>
      </c>
      <c r="AM11" s="9">
        <v>1</v>
      </c>
      <c r="AN11" s="9">
        <v>1</v>
      </c>
      <c r="AO11" s="9">
        <f t="shared" si="18"/>
        <v>2</v>
      </c>
      <c r="AP11" s="9">
        <v>1</v>
      </c>
      <c r="AQ11" s="9">
        <v>0</v>
      </c>
      <c r="AR11" s="9">
        <f t="shared" si="19"/>
        <v>1</v>
      </c>
      <c r="AS11" s="9">
        <v>1</v>
      </c>
      <c r="AT11" s="9">
        <v>1</v>
      </c>
      <c r="AU11" s="9">
        <f t="shared" si="14"/>
        <v>2</v>
      </c>
    </row>
    <row r="12" spans="1:47">
      <c r="A12" s="5">
        <v>7</v>
      </c>
      <c r="B12" s="13" t="s">
        <v>22</v>
      </c>
      <c r="C12" s="7">
        <f t="shared" si="2"/>
        <v>291</v>
      </c>
      <c r="D12" s="7">
        <f t="shared" si="2"/>
        <v>282</v>
      </c>
      <c r="E12" s="11">
        <f t="shared" si="20"/>
        <v>573</v>
      </c>
      <c r="F12" s="9">
        <v>59</v>
      </c>
      <c r="G12" s="9">
        <v>60</v>
      </c>
      <c r="H12" s="9">
        <f t="shared" si="3"/>
        <v>119</v>
      </c>
      <c r="I12" s="9">
        <v>18</v>
      </c>
      <c r="J12" s="9">
        <v>17</v>
      </c>
      <c r="K12" s="9">
        <f t="shared" si="4"/>
        <v>35</v>
      </c>
      <c r="L12" s="9">
        <v>25</v>
      </c>
      <c r="M12" s="9">
        <v>25</v>
      </c>
      <c r="N12" s="9">
        <f t="shared" si="5"/>
        <v>50</v>
      </c>
      <c r="O12" s="9">
        <v>22</v>
      </c>
      <c r="P12" s="9">
        <v>21</v>
      </c>
      <c r="Q12" s="9">
        <f t="shared" si="6"/>
        <v>43</v>
      </c>
      <c r="R12" s="9">
        <v>20</v>
      </c>
      <c r="S12" s="9">
        <v>19</v>
      </c>
      <c r="T12" s="9">
        <f t="shared" si="7"/>
        <v>39</v>
      </c>
      <c r="U12" s="9">
        <v>28</v>
      </c>
      <c r="V12" s="9">
        <v>27</v>
      </c>
      <c r="W12" s="9">
        <f t="shared" si="15"/>
        <v>55</v>
      </c>
      <c r="X12" s="9">
        <v>21</v>
      </c>
      <c r="Y12" s="9">
        <v>22</v>
      </c>
      <c r="Z12" s="9">
        <f t="shared" si="8"/>
        <v>43</v>
      </c>
      <c r="AA12" s="9">
        <v>15</v>
      </c>
      <c r="AB12" s="9">
        <v>14</v>
      </c>
      <c r="AC12" s="9">
        <f t="shared" si="9"/>
        <v>29</v>
      </c>
      <c r="AD12" s="9">
        <v>14</v>
      </c>
      <c r="AE12" s="9">
        <v>11</v>
      </c>
      <c r="AF12" s="9">
        <f t="shared" si="10"/>
        <v>25</v>
      </c>
      <c r="AG12" s="9">
        <v>24</v>
      </c>
      <c r="AH12" s="9">
        <v>25</v>
      </c>
      <c r="AI12" s="9">
        <f t="shared" si="16"/>
        <v>49</v>
      </c>
      <c r="AJ12" s="9">
        <v>7</v>
      </c>
      <c r="AK12" s="9">
        <v>5</v>
      </c>
      <c r="AL12" s="9">
        <f t="shared" si="17"/>
        <v>12</v>
      </c>
      <c r="AM12" s="9">
        <v>16</v>
      </c>
      <c r="AN12" s="9">
        <v>17</v>
      </c>
      <c r="AO12" s="9">
        <f t="shared" si="18"/>
        <v>33</v>
      </c>
      <c r="AP12" s="9">
        <v>8</v>
      </c>
      <c r="AQ12" s="9">
        <v>6</v>
      </c>
      <c r="AR12" s="9">
        <f t="shared" si="19"/>
        <v>14</v>
      </c>
      <c r="AS12" s="9">
        <v>14</v>
      </c>
      <c r="AT12" s="9">
        <v>13</v>
      </c>
      <c r="AU12" s="9">
        <f t="shared" si="14"/>
        <v>27</v>
      </c>
    </row>
    <row r="13" spans="1:47">
      <c r="A13" s="5">
        <v>8</v>
      </c>
      <c r="B13" s="13" t="s">
        <v>23</v>
      </c>
      <c r="C13" s="7">
        <f t="shared" si="2"/>
        <v>441</v>
      </c>
      <c r="D13" s="7">
        <f t="shared" si="2"/>
        <v>426</v>
      </c>
      <c r="E13" s="11">
        <f t="shared" si="20"/>
        <v>867</v>
      </c>
      <c r="F13" s="9">
        <v>90</v>
      </c>
      <c r="G13" s="9">
        <v>90</v>
      </c>
      <c r="H13" s="9">
        <f t="shared" si="3"/>
        <v>180</v>
      </c>
      <c r="I13" s="9">
        <v>28</v>
      </c>
      <c r="J13" s="9">
        <v>26</v>
      </c>
      <c r="K13" s="9">
        <f t="shared" si="4"/>
        <v>54</v>
      </c>
      <c r="L13" s="9">
        <v>38</v>
      </c>
      <c r="M13" s="9">
        <v>37</v>
      </c>
      <c r="N13" s="9">
        <f t="shared" si="5"/>
        <v>75</v>
      </c>
      <c r="O13" s="9">
        <v>33</v>
      </c>
      <c r="P13" s="9">
        <v>32</v>
      </c>
      <c r="Q13" s="9">
        <f t="shared" si="6"/>
        <v>65</v>
      </c>
      <c r="R13" s="9">
        <v>30</v>
      </c>
      <c r="S13" s="9">
        <v>28</v>
      </c>
      <c r="T13" s="9">
        <f t="shared" si="7"/>
        <v>58</v>
      </c>
      <c r="U13" s="9">
        <v>42</v>
      </c>
      <c r="V13" s="9">
        <v>40</v>
      </c>
      <c r="W13" s="9">
        <f t="shared" si="15"/>
        <v>82</v>
      </c>
      <c r="X13" s="9">
        <v>32</v>
      </c>
      <c r="Y13" s="9">
        <v>34</v>
      </c>
      <c r="Z13" s="9">
        <f t="shared" si="8"/>
        <v>66</v>
      </c>
      <c r="AA13" s="9">
        <v>22</v>
      </c>
      <c r="AB13" s="9">
        <v>21</v>
      </c>
      <c r="AC13" s="9">
        <f t="shared" si="9"/>
        <v>43</v>
      </c>
      <c r="AD13" s="9">
        <v>21</v>
      </c>
      <c r="AE13" s="9">
        <v>17</v>
      </c>
      <c r="AF13" s="9">
        <f t="shared" si="10"/>
        <v>38</v>
      </c>
      <c r="AG13" s="9">
        <v>37</v>
      </c>
      <c r="AH13" s="9">
        <v>38</v>
      </c>
      <c r="AI13" s="9">
        <f t="shared" si="16"/>
        <v>75</v>
      </c>
      <c r="AJ13" s="9">
        <v>10</v>
      </c>
      <c r="AK13" s="9">
        <v>8</v>
      </c>
      <c r="AL13" s="9">
        <f t="shared" si="17"/>
        <v>18</v>
      </c>
      <c r="AM13" s="9">
        <v>25</v>
      </c>
      <c r="AN13" s="9">
        <v>26</v>
      </c>
      <c r="AO13" s="9">
        <f t="shared" si="18"/>
        <v>51</v>
      </c>
      <c r="AP13" s="9">
        <v>12</v>
      </c>
      <c r="AQ13" s="9">
        <v>9</v>
      </c>
      <c r="AR13" s="9">
        <f t="shared" si="19"/>
        <v>21</v>
      </c>
      <c r="AS13" s="9">
        <v>21</v>
      </c>
      <c r="AT13" s="9">
        <v>20</v>
      </c>
      <c r="AU13" s="9">
        <f t="shared" si="14"/>
        <v>41</v>
      </c>
    </row>
    <row r="14" spans="1:47">
      <c r="A14" s="5">
        <v>9</v>
      </c>
      <c r="B14" s="13" t="s">
        <v>24</v>
      </c>
      <c r="C14" s="7">
        <f t="shared" si="2"/>
        <v>746</v>
      </c>
      <c r="D14" s="7">
        <f t="shared" si="2"/>
        <v>720</v>
      </c>
      <c r="E14" s="11">
        <f t="shared" si="20"/>
        <v>1466</v>
      </c>
      <c r="F14" s="9">
        <v>152</v>
      </c>
      <c r="G14" s="9">
        <v>152</v>
      </c>
      <c r="H14" s="9">
        <f t="shared" si="3"/>
        <v>304</v>
      </c>
      <c r="I14" s="9">
        <v>47</v>
      </c>
      <c r="J14" s="9">
        <v>44</v>
      </c>
      <c r="K14" s="9">
        <f t="shared" si="4"/>
        <v>91</v>
      </c>
      <c r="L14" s="9">
        <v>64</v>
      </c>
      <c r="M14" s="9">
        <v>63</v>
      </c>
      <c r="N14" s="9">
        <f t="shared" si="5"/>
        <v>127</v>
      </c>
      <c r="O14" s="9">
        <v>56</v>
      </c>
      <c r="P14" s="9">
        <v>53</v>
      </c>
      <c r="Q14" s="9">
        <f t="shared" si="6"/>
        <v>109</v>
      </c>
      <c r="R14" s="9">
        <v>51</v>
      </c>
      <c r="S14" s="9">
        <v>47</v>
      </c>
      <c r="T14" s="9">
        <f t="shared" si="7"/>
        <v>98</v>
      </c>
      <c r="U14" s="9">
        <v>72</v>
      </c>
      <c r="V14" s="9">
        <v>68</v>
      </c>
      <c r="W14" s="9">
        <f t="shared" si="15"/>
        <v>140</v>
      </c>
      <c r="X14" s="9">
        <v>55</v>
      </c>
      <c r="Y14" s="9">
        <v>57</v>
      </c>
      <c r="Z14" s="9">
        <f t="shared" si="8"/>
        <v>112</v>
      </c>
      <c r="AA14" s="9">
        <v>38</v>
      </c>
      <c r="AB14" s="9">
        <v>35</v>
      </c>
      <c r="AC14" s="9">
        <f t="shared" si="9"/>
        <v>73</v>
      </c>
      <c r="AD14" s="9">
        <v>35</v>
      </c>
      <c r="AE14" s="9">
        <v>29</v>
      </c>
      <c r="AF14" s="9">
        <f t="shared" si="10"/>
        <v>64</v>
      </c>
      <c r="AG14" s="9">
        <v>62</v>
      </c>
      <c r="AH14" s="9">
        <v>64</v>
      </c>
      <c r="AI14" s="9">
        <f t="shared" si="16"/>
        <v>126</v>
      </c>
      <c r="AJ14" s="9">
        <v>17</v>
      </c>
      <c r="AK14" s="9">
        <v>14</v>
      </c>
      <c r="AL14" s="9">
        <f t="shared" si="17"/>
        <v>31</v>
      </c>
      <c r="AM14" s="9">
        <v>42</v>
      </c>
      <c r="AN14" s="9">
        <v>44</v>
      </c>
      <c r="AO14" s="9">
        <f t="shared" si="18"/>
        <v>86</v>
      </c>
      <c r="AP14" s="9">
        <v>20</v>
      </c>
      <c r="AQ14" s="9">
        <v>16</v>
      </c>
      <c r="AR14" s="9">
        <f t="shared" si="19"/>
        <v>36</v>
      </c>
      <c r="AS14" s="9">
        <v>35</v>
      </c>
      <c r="AT14" s="9">
        <v>34</v>
      </c>
      <c r="AU14" s="9">
        <f t="shared" si="14"/>
        <v>69</v>
      </c>
    </row>
    <row r="15" spans="1:47">
      <c r="A15" s="5">
        <v>10</v>
      </c>
      <c r="B15" s="13" t="s">
        <v>25</v>
      </c>
      <c r="C15" s="7">
        <f t="shared" si="2"/>
        <v>598</v>
      </c>
      <c r="D15" s="7">
        <f t="shared" si="2"/>
        <v>578</v>
      </c>
      <c r="E15" s="11">
        <f t="shared" si="20"/>
        <v>1176</v>
      </c>
      <c r="F15" s="9">
        <v>122</v>
      </c>
      <c r="G15" s="9">
        <v>122</v>
      </c>
      <c r="H15" s="9">
        <f t="shared" si="3"/>
        <v>244</v>
      </c>
      <c r="I15" s="9">
        <v>37</v>
      </c>
      <c r="J15" s="9">
        <v>35</v>
      </c>
      <c r="K15" s="9">
        <f t="shared" si="4"/>
        <v>72</v>
      </c>
      <c r="L15" s="9">
        <v>52</v>
      </c>
      <c r="M15" s="9">
        <v>50</v>
      </c>
      <c r="N15" s="9">
        <f t="shared" si="5"/>
        <v>102</v>
      </c>
      <c r="O15" s="9">
        <v>45</v>
      </c>
      <c r="P15" s="9">
        <v>43</v>
      </c>
      <c r="Q15" s="9">
        <f t="shared" si="6"/>
        <v>88</v>
      </c>
      <c r="R15" s="9">
        <v>40</v>
      </c>
      <c r="S15" s="9">
        <v>38</v>
      </c>
      <c r="T15" s="9">
        <f t="shared" si="7"/>
        <v>78</v>
      </c>
      <c r="U15" s="9">
        <v>57</v>
      </c>
      <c r="V15" s="9">
        <v>55</v>
      </c>
      <c r="W15" s="9">
        <f t="shared" si="15"/>
        <v>112</v>
      </c>
      <c r="X15" s="9">
        <v>44</v>
      </c>
      <c r="Y15" s="9">
        <v>46</v>
      </c>
      <c r="Z15" s="9">
        <f t="shared" si="8"/>
        <v>90</v>
      </c>
      <c r="AA15" s="9">
        <v>31</v>
      </c>
      <c r="AB15" s="9">
        <v>28</v>
      </c>
      <c r="AC15" s="9">
        <f t="shared" si="9"/>
        <v>59</v>
      </c>
      <c r="AD15" s="9">
        <v>28</v>
      </c>
      <c r="AE15" s="9">
        <v>23</v>
      </c>
      <c r="AF15" s="9">
        <f t="shared" si="10"/>
        <v>51</v>
      </c>
      <c r="AG15" s="9">
        <v>50</v>
      </c>
      <c r="AH15" s="9">
        <v>51</v>
      </c>
      <c r="AI15" s="9">
        <f t="shared" si="16"/>
        <v>101</v>
      </c>
      <c r="AJ15" s="9">
        <v>13</v>
      </c>
      <c r="AK15" s="9">
        <v>11</v>
      </c>
      <c r="AL15" s="9">
        <f t="shared" si="17"/>
        <v>24</v>
      </c>
      <c r="AM15" s="9">
        <v>34</v>
      </c>
      <c r="AN15" s="9">
        <v>36</v>
      </c>
      <c r="AO15" s="9">
        <f t="shared" si="18"/>
        <v>70</v>
      </c>
      <c r="AP15" s="9">
        <v>16</v>
      </c>
      <c r="AQ15" s="9">
        <v>13</v>
      </c>
      <c r="AR15" s="9">
        <f t="shared" si="19"/>
        <v>29</v>
      </c>
      <c r="AS15" s="9">
        <v>29</v>
      </c>
      <c r="AT15" s="9">
        <v>27</v>
      </c>
      <c r="AU15" s="9">
        <f t="shared" si="14"/>
        <v>56</v>
      </c>
    </row>
    <row r="16" spans="1:47">
      <c r="A16" s="5">
        <v>11</v>
      </c>
      <c r="B16" s="13" t="s">
        <v>26</v>
      </c>
      <c r="C16" s="7">
        <f t="shared" si="2"/>
        <v>313</v>
      </c>
      <c r="D16" s="7">
        <f t="shared" si="2"/>
        <v>295</v>
      </c>
      <c r="E16" s="11">
        <f t="shared" si="20"/>
        <v>608</v>
      </c>
      <c r="F16" s="9">
        <v>64</v>
      </c>
      <c r="G16" s="9">
        <v>62</v>
      </c>
      <c r="H16" s="9">
        <f t="shared" si="3"/>
        <v>126</v>
      </c>
      <c r="I16" s="9">
        <v>20</v>
      </c>
      <c r="J16" s="9">
        <v>18</v>
      </c>
      <c r="K16" s="9">
        <f t="shared" si="4"/>
        <v>38</v>
      </c>
      <c r="L16" s="9">
        <v>27</v>
      </c>
      <c r="M16" s="9">
        <v>26</v>
      </c>
      <c r="N16" s="9">
        <f t="shared" si="5"/>
        <v>53</v>
      </c>
      <c r="O16" s="9">
        <v>23</v>
      </c>
      <c r="P16" s="9">
        <v>22</v>
      </c>
      <c r="Q16" s="9">
        <f t="shared" si="6"/>
        <v>45</v>
      </c>
      <c r="R16" s="9">
        <v>21</v>
      </c>
      <c r="S16" s="9">
        <v>20</v>
      </c>
      <c r="T16" s="9">
        <f t="shared" si="7"/>
        <v>41</v>
      </c>
      <c r="U16" s="9">
        <v>30</v>
      </c>
      <c r="V16" s="9">
        <v>28</v>
      </c>
      <c r="W16" s="9">
        <f t="shared" si="15"/>
        <v>58</v>
      </c>
      <c r="X16" s="9">
        <v>23</v>
      </c>
      <c r="Y16" s="9">
        <v>23</v>
      </c>
      <c r="Z16" s="9">
        <f t="shared" si="8"/>
        <v>46</v>
      </c>
      <c r="AA16" s="9">
        <v>16</v>
      </c>
      <c r="AB16" s="9">
        <v>14</v>
      </c>
      <c r="AC16" s="9">
        <f t="shared" si="9"/>
        <v>30</v>
      </c>
      <c r="AD16" s="9">
        <v>15</v>
      </c>
      <c r="AE16" s="9">
        <v>12</v>
      </c>
      <c r="AF16" s="9">
        <f t="shared" si="10"/>
        <v>27</v>
      </c>
      <c r="AG16" s="9">
        <v>26</v>
      </c>
      <c r="AH16" s="9">
        <v>26</v>
      </c>
      <c r="AI16" s="9">
        <f t="shared" si="16"/>
        <v>52</v>
      </c>
      <c r="AJ16" s="9">
        <v>7</v>
      </c>
      <c r="AK16" s="9">
        <v>6</v>
      </c>
      <c r="AL16" s="9">
        <f t="shared" si="17"/>
        <v>13</v>
      </c>
      <c r="AM16" s="9">
        <v>18</v>
      </c>
      <c r="AN16" s="9">
        <v>18</v>
      </c>
      <c r="AO16" s="9">
        <f t="shared" si="18"/>
        <v>36</v>
      </c>
      <c r="AP16" s="9">
        <v>8</v>
      </c>
      <c r="AQ16" s="9">
        <v>6</v>
      </c>
      <c r="AR16" s="9">
        <f t="shared" si="19"/>
        <v>14</v>
      </c>
      <c r="AS16" s="9">
        <v>15</v>
      </c>
      <c r="AT16" s="9">
        <v>14</v>
      </c>
      <c r="AU16" s="9">
        <f t="shared" si="14"/>
        <v>29</v>
      </c>
    </row>
    <row r="17" spans="1:47">
      <c r="A17" s="5">
        <v>12</v>
      </c>
      <c r="B17" s="13" t="s">
        <v>27</v>
      </c>
      <c r="C17" s="7">
        <f t="shared" si="2"/>
        <v>159</v>
      </c>
      <c r="D17" s="7">
        <f t="shared" si="2"/>
        <v>148</v>
      </c>
      <c r="E17" s="11">
        <f t="shared" si="20"/>
        <v>307</v>
      </c>
      <c r="F17" s="9">
        <v>32</v>
      </c>
      <c r="G17" s="9">
        <v>31</v>
      </c>
      <c r="H17" s="9">
        <f t="shared" si="3"/>
        <v>63</v>
      </c>
      <c r="I17" s="9">
        <v>10</v>
      </c>
      <c r="J17" s="9">
        <v>9</v>
      </c>
      <c r="K17" s="9">
        <f t="shared" si="4"/>
        <v>19</v>
      </c>
      <c r="L17" s="9">
        <v>14</v>
      </c>
      <c r="M17" s="9">
        <v>13</v>
      </c>
      <c r="N17" s="9">
        <f t="shared" si="5"/>
        <v>27</v>
      </c>
      <c r="O17" s="9">
        <v>12</v>
      </c>
      <c r="P17" s="9">
        <v>11</v>
      </c>
      <c r="Q17" s="9">
        <f t="shared" si="6"/>
        <v>23</v>
      </c>
      <c r="R17" s="9">
        <v>11</v>
      </c>
      <c r="S17" s="9">
        <v>10</v>
      </c>
      <c r="T17" s="9">
        <f t="shared" si="7"/>
        <v>21</v>
      </c>
      <c r="U17" s="9">
        <v>15</v>
      </c>
      <c r="V17" s="9">
        <v>14</v>
      </c>
      <c r="W17" s="9">
        <f t="shared" si="15"/>
        <v>29</v>
      </c>
      <c r="X17" s="9">
        <v>12</v>
      </c>
      <c r="Y17" s="9">
        <v>12</v>
      </c>
      <c r="Z17" s="9">
        <f t="shared" si="8"/>
        <v>24</v>
      </c>
      <c r="AA17" s="9">
        <v>8</v>
      </c>
      <c r="AB17" s="9">
        <v>7</v>
      </c>
      <c r="AC17" s="9">
        <f t="shared" si="9"/>
        <v>15</v>
      </c>
      <c r="AD17" s="9">
        <v>7</v>
      </c>
      <c r="AE17" s="9">
        <v>6</v>
      </c>
      <c r="AF17" s="9">
        <f t="shared" si="10"/>
        <v>13</v>
      </c>
      <c r="AG17" s="9">
        <v>13</v>
      </c>
      <c r="AH17" s="9">
        <v>13</v>
      </c>
      <c r="AI17" s="9">
        <f t="shared" si="16"/>
        <v>26</v>
      </c>
      <c r="AJ17" s="9">
        <v>4</v>
      </c>
      <c r="AK17" s="9">
        <v>3</v>
      </c>
      <c r="AL17" s="9">
        <f t="shared" si="17"/>
        <v>7</v>
      </c>
      <c r="AM17" s="9">
        <v>9</v>
      </c>
      <c r="AN17" s="9">
        <v>9</v>
      </c>
      <c r="AO17" s="9">
        <f t="shared" si="18"/>
        <v>18</v>
      </c>
      <c r="AP17" s="9">
        <v>4</v>
      </c>
      <c r="AQ17" s="9">
        <v>3</v>
      </c>
      <c r="AR17" s="9">
        <f t="shared" si="19"/>
        <v>7</v>
      </c>
      <c r="AS17" s="9">
        <v>8</v>
      </c>
      <c r="AT17" s="9">
        <v>7</v>
      </c>
      <c r="AU17" s="9">
        <f t="shared" si="14"/>
        <v>15</v>
      </c>
    </row>
    <row r="18" spans="1:47">
      <c r="A18" s="5">
        <v>13</v>
      </c>
      <c r="B18" s="13" t="s">
        <v>28</v>
      </c>
      <c r="C18" s="7">
        <f t="shared" si="2"/>
        <v>161</v>
      </c>
      <c r="D18" s="7">
        <f t="shared" si="2"/>
        <v>149</v>
      </c>
      <c r="E18" s="11">
        <f t="shared" si="20"/>
        <v>310</v>
      </c>
      <c r="F18" s="9">
        <v>33</v>
      </c>
      <c r="G18" s="9">
        <v>32</v>
      </c>
      <c r="H18" s="9">
        <f t="shared" si="3"/>
        <v>65</v>
      </c>
      <c r="I18" s="9">
        <v>10</v>
      </c>
      <c r="J18" s="9">
        <v>9</v>
      </c>
      <c r="K18" s="9">
        <f t="shared" si="4"/>
        <v>19</v>
      </c>
      <c r="L18" s="9">
        <v>14</v>
      </c>
      <c r="M18" s="9">
        <v>13</v>
      </c>
      <c r="N18" s="9">
        <f t="shared" si="5"/>
        <v>27</v>
      </c>
      <c r="O18" s="9">
        <v>12</v>
      </c>
      <c r="P18" s="9">
        <v>11</v>
      </c>
      <c r="Q18" s="9">
        <f t="shared" si="6"/>
        <v>23</v>
      </c>
      <c r="R18" s="9">
        <v>11</v>
      </c>
      <c r="S18" s="9">
        <v>10</v>
      </c>
      <c r="T18" s="9">
        <f t="shared" si="7"/>
        <v>21</v>
      </c>
      <c r="U18" s="9">
        <v>15</v>
      </c>
      <c r="V18" s="9">
        <v>14</v>
      </c>
      <c r="W18" s="9">
        <f t="shared" si="15"/>
        <v>29</v>
      </c>
      <c r="X18" s="9">
        <v>12</v>
      </c>
      <c r="Y18" s="9">
        <v>12</v>
      </c>
      <c r="Z18" s="9">
        <f t="shared" si="8"/>
        <v>24</v>
      </c>
      <c r="AA18" s="9">
        <v>8</v>
      </c>
      <c r="AB18" s="9">
        <v>7</v>
      </c>
      <c r="AC18" s="9">
        <f t="shared" si="9"/>
        <v>15</v>
      </c>
      <c r="AD18" s="9">
        <v>8</v>
      </c>
      <c r="AE18" s="9">
        <v>6</v>
      </c>
      <c r="AF18" s="9">
        <f t="shared" si="10"/>
        <v>14</v>
      </c>
      <c r="AG18" s="9">
        <v>13</v>
      </c>
      <c r="AH18" s="9">
        <v>13</v>
      </c>
      <c r="AI18" s="9">
        <f t="shared" si="16"/>
        <v>26</v>
      </c>
      <c r="AJ18" s="9">
        <v>4</v>
      </c>
      <c r="AK18" s="9">
        <v>3</v>
      </c>
      <c r="AL18" s="9">
        <f t="shared" si="17"/>
        <v>7</v>
      </c>
      <c r="AM18" s="9">
        <v>9</v>
      </c>
      <c r="AN18" s="9">
        <v>9</v>
      </c>
      <c r="AO18" s="9">
        <f t="shared" si="18"/>
        <v>18</v>
      </c>
      <c r="AP18" s="9">
        <v>4</v>
      </c>
      <c r="AQ18" s="9">
        <v>3</v>
      </c>
      <c r="AR18" s="9">
        <f t="shared" si="19"/>
        <v>7</v>
      </c>
      <c r="AS18" s="9">
        <v>8</v>
      </c>
      <c r="AT18" s="9">
        <v>7</v>
      </c>
      <c r="AU18" s="9">
        <f t="shared" si="14"/>
        <v>15</v>
      </c>
    </row>
    <row r="19" spans="1:47">
      <c r="A19" s="5">
        <v>14</v>
      </c>
      <c r="B19" s="13" t="s">
        <v>29</v>
      </c>
      <c r="C19" s="7">
        <f t="shared" si="2"/>
        <v>161</v>
      </c>
      <c r="D19" s="7">
        <f t="shared" si="2"/>
        <v>149</v>
      </c>
      <c r="E19" s="11">
        <f t="shared" si="20"/>
        <v>310</v>
      </c>
      <c r="F19" s="9">
        <v>33</v>
      </c>
      <c r="G19" s="9">
        <v>32</v>
      </c>
      <c r="H19" s="9">
        <f t="shared" si="3"/>
        <v>65</v>
      </c>
      <c r="I19" s="9">
        <v>10</v>
      </c>
      <c r="J19" s="9">
        <v>9</v>
      </c>
      <c r="K19" s="9">
        <f t="shared" si="4"/>
        <v>19</v>
      </c>
      <c r="L19" s="9">
        <v>14</v>
      </c>
      <c r="M19" s="9">
        <v>13</v>
      </c>
      <c r="N19" s="9">
        <f t="shared" si="5"/>
        <v>27</v>
      </c>
      <c r="O19" s="9">
        <v>12</v>
      </c>
      <c r="P19" s="9">
        <v>11</v>
      </c>
      <c r="Q19" s="9">
        <f t="shared" si="6"/>
        <v>23</v>
      </c>
      <c r="R19" s="9">
        <v>11</v>
      </c>
      <c r="S19" s="9">
        <v>10</v>
      </c>
      <c r="T19" s="9">
        <f t="shared" si="7"/>
        <v>21</v>
      </c>
      <c r="U19" s="9">
        <v>15</v>
      </c>
      <c r="V19" s="9">
        <v>14</v>
      </c>
      <c r="W19" s="9">
        <f t="shared" si="15"/>
        <v>29</v>
      </c>
      <c r="X19" s="9">
        <v>12</v>
      </c>
      <c r="Y19" s="9">
        <v>12</v>
      </c>
      <c r="Z19" s="9">
        <f t="shared" si="8"/>
        <v>24</v>
      </c>
      <c r="AA19" s="9">
        <v>8</v>
      </c>
      <c r="AB19" s="9">
        <v>7</v>
      </c>
      <c r="AC19" s="9">
        <f t="shared" si="9"/>
        <v>15</v>
      </c>
      <c r="AD19" s="9">
        <v>8</v>
      </c>
      <c r="AE19" s="9">
        <v>6</v>
      </c>
      <c r="AF19" s="9">
        <f t="shared" si="10"/>
        <v>14</v>
      </c>
      <c r="AG19" s="9">
        <v>13</v>
      </c>
      <c r="AH19" s="9">
        <v>13</v>
      </c>
      <c r="AI19" s="9">
        <f t="shared" si="16"/>
        <v>26</v>
      </c>
      <c r="AJ19" s="9">
        <v>4</v>
      </c>
      <c r="AK19" s="9">
        <v>3</v>
      </c>
      <c r="AL19" s="9">
        <f t="shared" si="17"/>
        <v>7</v>
      </c>
      <c r="AM19" s="9">
        <v>9</v>
      </c>
      <c r="AN19" s="9">
        <v>9</v>
      </c>
      <c r="AO19" s="9">
        <f t="shared" si="18"/>
        <v>18</v>
      </c>
      <c r="AP19" s="9">
        <v>4</v>
      </c>
      <c r="AQ19" s="9">
        <v>3</v>
      </c>
      <c r="AR19" s="9">
        <f t="shared" si="19"/>
        <v>7</v>
      </c>
      <c r="AS19" s="9">
        <v>8</v>
      </c>
      <c r="AT19" s="9">
        <v>7</v>
      </c>
      <c r="AU19" s="9">
        <f t="shared" si="14"/>
        <v>15</v>
      </c>
    </row>
    <row r="20" spans="1:47">
      <c r="A20" s="5">
        <v>15</v>
      </c>
      <c r="B20" s="13" t="s">
        <v>30</v>
      </c>
      <c r="C20" s="7">
        <f t="shared" si="2"/>
        <v>161</v>
      </c>
      <c r="D20" s="7">
        <f t="shared" si="2"/>
        <v>149</v>
      </c>
      <c r="E20" s="11">
        <f t="shared" si="20"/>
        <v>310</v>
      </c>
      <c r="F20" s="9">
        <v>33</v>
      </c>
      <c r="G20" s="9">
        <v>32</v>
      </c>
      <c r="H20" s="9">
        <f t="shared" si="3"/>
        <v>65</v>
      </c>
      <c r="I20" s="9">
        <v>10</v>
      </c>
      <c r="J20" s="9">
        <v>9</v>
      </c>
      <c r="K20" s="9">
        <f t="shared" si="4"/>
        <v>19</v>
      </c>
      <c r="L20" s="9">
        <v>14</v>
      </c>
      <c r="M20" s="9">
        <v>13</v>
      </c>
      <c r="N20" s="9">
        <f t="shared" si="5"/>
        <v>27</v>
      </c>
      <c r="O20" s="9">
        <v>12</v>
      </c>
      <c r="P20" s="9">
        <v>11</v>
      </c>
      <c r="Q20" s="9">
        <f t="shared" si="6"/>
        <v>23</v>
      </c>
      <c r="R20" s="9">
        <v>11</v>
      </c>
      <c r="S20" s="9">
        <v>10</v>
      </c>
      <c r="T20" s="9">
        <f t="shared" si="7"/>
        <v>21</v>
      </c>
      <c r="U20" s="9">
        <v>15</v>
      </c>
      <c r="V20" s="9">
        <v>14</v>
      </c>
      <c r="W20" s="9">
        <f t="shared" si="15"/>
        <v>29</v>
      </c>
      <c r="X20" s="9">
        <v>12</v>
      </c>
      <c r="Y20" s="9">
        <v>12</v>
      </c>
      <c r="Z20" s="9">
        <f t="shared" si="8"/>
        <v>24</v>
      </c>
      <c r="AA20" s="9">
        <v>8</v>
      </c>
      <c r="AB20" s="9">
        <v>7</v>
      </c>
      <c r="AC20" s="9">
        <f t="shared" si="9"/>
        <v>15</v>
      </c>
      <c r="AD20" s="9">
        <v>8</v>
      </c>
      <c r="AE20" s="9">
        <v>6</v>
      </c>
      <c r="AF20" s="9">
        <f t="shared" si="10"/>
        <v>14</v>
      </c>
      <c r="AG20" s="9">
        <v>13</v>
      </c>
      <c r="AH20" s="9">
        <v>13</v>
      </c>
      <c r="AI20" s="9">
        <f t="shared" si="16"/>
        <v>26</v>
      </c>
      <c r="AJ20" s="9">
        <v>4</v>
      </c>
      <c r="AK20" s="9">
        <v>3</v>
      </c>
      <c r="AL20" s="9">
        <f t="shared" si="17"/>
        <v>7</v>
      </c>
      <c r="AM20" s="9">
        <v>9</v>
      </c>
      <c r="AN20" s="9">
        <v>9</v>
      </c>
      <c r="AO20" s="9">
        <f t="shared" si="18"/>
        <v>18</v>
      </c>
      <c r="AP20" s="9">
        <v>4</v>
      </c>
      <c r="AQ20" s="9">
        <v>3</v>
      </c>
      <c r="AR20" s="9">
        <f t="shared" si="19"/>
        <v>7</v>
      </c>
      <c r="AS20" s="9">
        <v>8</v>
      </c>
      <c r="AT20" s="9">
        <v>7</v>
      </c>
      <c r="AU20" s="9">
        <f t="shared" si="14"/>
        <v>15</v>
      </c>
    </row>
    <row r="21" spans="1:47">
      <c r="A21" s="5">
        <v>16</v>
      </c>
      <c r="B21" s="13" t="s">
        <v>31</v>
      </c>
      <c r="C21" s="7">
        <f t="shared" si="2"/>
        <v>161</v>
      </c>
      <c r="D21" s="7">
        <f t="shared" si="2"/>
        <v>149</v>
      </c>
      <c r="E21" s="11">
        <f t="shared" si="20"/>
        <v>310</v>
      </c>
      <c r="F21" s="9">
        <v>33</v>
      </c>
      <c r="G21" s="9">
        <v>32</v>
      </c>
      <c r="H21" s="9">
        <f t="shared" si="3"/>
        <v>65</v>
      </c>
      <c r="I21" s="9">
        <v>10</v>
      </c>
      <c r="J21" s="9">
        <v>9</v>
      </c>
      <c r="K21" s="9">
        <f t="shared" si="4"/>
        <v>19</v>
      </c>
      <c r="L21" s="9">
        <v>14</v>
      </c>
      <c r="M21" s="9">
        <v>13</v>
      </c>
      <c r="N21" s="9">
        <f t="shared" si="5"/>
        <v>27</v>
      </c>
      <c r="O21" s="9">
        <v>12</v>
      </c>
      <c r="P21" s="9">
        <v>11</v>
      </c>
      <c r="Q21" s="9">
        <f t="shared" si="6"/>
        <v>23</v>
      </c>
      <c r="R21" s="9">
        <v>11</v>
      </c>
      <c r="S21" s="9">
        <v>10</v>
      </c>
      <c r="T21" s="9">
        <f t="shared" si="7"/>
        <v>21</v>
      </c>
      <c r="U21" s="9">
        <v>15</v>
      </c>
      <c r="V21" s="9">
        <v>14</v>
      </c>
      <c r="W21" s="9">
        <f t="shared" si="15"/>
        <v>29</v>
      </c>
      <c r="X21" s="9">
        <v>12</v>
      </c>
      <c r="Y21" s="9">
        <v>12</v>
      </c>
      <c r="Z21" s="9">
        <f t="shared" si="8"/>
        <v>24</v>
      </c>
      <c r="AA21" s="9">
        <v>8</v>
      </c>
      <c r="AB21" s="9">
        <v>7</v>
      </c>
      <c r="AC21" s="9">
        <f t="shared" si="9"/>
        <v>15</v>
      </c>
      <c r="AD21" s="9">
        <v>8</v>
      </c>
      <c r="AE21" s="9">
        <v>6</v>
      </c>
      <c r="AF21" s="9">
        <f t="shared" si="10"/>
        <v>14</v>
      </c>
      <c r="AG21" s="9">
        <v>13</v>
      </c>
      <c r="AH21" s="9">
        <v>13</v>
      </c>
      <c r="AI21" s="9">
        <f t="shared" si="16"/>
        <v>26</v>
      </c>
      <c r="AJ21" s="9">
        <v>4</v>
      </c>
      <c r="AK21" s="9">
        <v>3</v>
      </c>
      <c r="AL21" s="9">
        <f t="shared" si="17"/>
        <v>7</v>
      </c>
      <c r="AM21" s="9">
        <v>9</v>
      </c>
      <c r="AN21" s="9">
        <v>9</v>
      </c>
      <c r="AO21" s="9">
        <f t="shared" si="18"/>
        <v>18</v>
      </c>
      <c r="AP21" s="9">
        <v>4</v>
      </c>
      <c r="AQ21" s="9">
        <v>3</v>
      </c>
      <c r="AR21" s="9">
        <f t="shared" si="19"/>
        <v>7</v>
      </c>
      <c r="AS21" s="9">
        <v>8</v>
      </c>
      <c r="AT21" s="9">
        <v>7</v>
      </c>
      <c r="AU21" s="9">
        <f t="shared" si="14"/>
        <v>15</v>
      </c>
    </row>
    <row r="22" spans="1:47">
      <c r="A22" s="5">
        <v>17</v>
      </c>
      <c r="B22" s="13" t="s">
        <v>32</v>
      </c>
      <c r="C22" s="7">
        <f t="shared" si="2"/>
        <v>162</v>
      </c>
      <c r="D22" s="7">
        <f t="shared" si="2"/>
        <v>149</v>
      </c>
      <c r="E22" s="11">
        <f t="shared" si="20"/>
        <v>311</v>
      </c>
      <c r="F22" s="9">
        <v>33</v>
      </c>
      <c r="G22" s="9">
        <v>32</v>
      </c>
      <c r="H22" s="9">
        <f t="shared" si="3"/>
        <v>65</v>
      </c>
      <c r="I22" s="9">
        <v>10</v>
      </c>
      <c r="J22" s="9">
        <v>9</v>
      </c>
      <c r="K22" s="9">
        <f t="shared" si="4"/>
        <v>19</v>
      </c>
      <c r="L22" s="9">
        <v>14</v>
      </c>
      <c r="M22" s="9">
        <v>13</v>
      </c>
      <c r="N22" s="9">
        <f t="shared" si="5"/>
        <v>27</v>
      </c>
      <c r="O22" s="9">
        <v>12</v>
      </c>
      <c r="P22" s="9">
        <v>11</v>
      </c>
      <c r="Q22" s="9">
        <f t="shared" si="6"/>
        <v>23</v>
      </c>
      <c r="R22" s="9">
        <v>11</v>
      </c>
      <c r="S22" s="9">
        <v>10</v>
      </c>
      <c r="T22" s="9">
        <f t="shared" si="7"/>
        <v>21</v>
      </c>
      <c r="U22" s="9">
        <v>16</v>
      </c>
      <c r="V22" s="9">
        <v>14</v>
      </c>
      <c r="W22" s="9">
        <f t="shared" si="15"/>
        <v>30</v>
      </c>
      <c r="X22" s="9">
        <v>12</v>
      </c>
      <c r="Y22" s="9">
        <v>12</v>
      </c>
      <c r="Z22" s="9">
        <f t="shared" si="8"/>
        <v>24</v>
      </c>
      <c r="AA22" s="9">
        <v>8</v>
      </c>
      <c r="AB22" s="9">
        <v>7</v>
      </c>
      <c r="AC22" s="9">
        <f t="shared" si="9"/>
        <v>15</v>
      </c>
      <c r="AD22" s="9">
        <v>8</v>
      </c>
      <c r="AE22" s="9">
        <v>6</v>
      </c>
      <c r="AF22" s="9">
        <f t="shared" si="10"/>
        <v>14</v>
      </c>
      <c r="AG22" s="9">
        <v>13</v>
      </c>
      <c r="AH22" s="9">
        <v>13</v>
      </c>
      <c r="AI22" s="9">
        <f t="shared" si="16"/>
        <v>26</v>
      </c>
      <c r="AJ22" s="9">
        <v>4</v>
      </c>
      <c r="AK22" s="9">
        <v>3</v>
      </c>
      <c r="AL22" s="9">
        <f t="shared" si="17"/>
        <v>7</v>
      </c>
      <c r="AM22" s="9">
        <v>9</v>
      </c>
      <c r="AN22" s="9">
        <v>9</v>
      </c>
      <c r="AO22" s="9">
        <f t="shared" si="18"/>
        <v>18</v>
      </c>
      <c r="AP22" s="9">
        <v>4</v>
      </c>
      <c r="AQ22" s="9">
        <v>3</v>
      </c>
      <c r="AR22" s="9">
        <f t="shared" si="19"/>
        <v>7</v>
      </c>
      <c r="AS22" s="9">
        <v>8</v>
      </c>
      <c r="AT22" s="9">
        <v>7</v>
      </c>
      <c r="AU22" s="9">
        <f t="shared" si="14"/>
        <v>15</v>
      </c>
    </row>
    <row r="23" spans="1:47">
      <c r="A23" s="5">
        <v>18</v>
      </c>
      <c r="B23" s="13" t="s">
        <v>33</v>
      </c>
      <c r="C23" s="7">
        <f t="shared" si="2"/>
        <v>1775</v>
      </c>
      <c r="D23" s="7">
        <f t="shared" si="2"/>
        <v>1654</v>
      </c>
      <c r="E23" s="11">
        <f>SUM(C23:D23)</f>
        <v>3429</v>
      </c>
      <c r="F23" s="9">
        <v>361</v>
      </c>
      <c r="G23" s="9">
        <v>349</v>
      </c>
      <c r="H23" s="9">
        <f t="shared" si="3"/>
        <v>710</v>
      </c>
      <c r="I23" s="9">
        <v>112</v>
      </c>
      <c r="J23" s="9">
        <v>101</v>
      </c>
      <c r="K23" s="9">
        <f t="shared" si="4"/>
        <v>213</v>
      </c>
      <c r="L23" s="9">
        <v>153</v>
      </c>
      <c r="M23" s="9">
        <v>144</v>
      </c>
      <c r="N23" s="9">
        <f t="shared" si="5"/>
        <v>297</v>
      </c>
      <c r="O23" s="9">
        <v>133</v>
      </c>
      <c r="P23" s="9">
        <v>123</v>
      </c>
      <c r="Q23" s="9">
        <f t="shared" si="6"/>
        <v>256</v>
      </c>
      <c r="R23" s="9">
        <v>121</v>
      </c>
      <c r="S23" s="9">
        <v>109</v>
      </c>
      <c r="T23" s="9">
        <f t="shared" si="7"/>
        <v>230</v>
      </c>
      <c r="U23" s="9">
        <v>170</v>
      </c>
      <c r="V23" s="9">
        <v>157</v>
      </c>
      <c r="W23" s="9">
        <f t="shared" si="15"/>
        <v>327</v>
      </c>
      <c r="X23" s="9">
        <v>131</v>
      </c>
      <c r="Y23" s="9">
        <v>131</v>
      </c>
      <c r="Z23" s="9">
        <f t="shared" si="8"/>
        <v>262</v>
      </c>
      <c r="AA23" s="9">
        <v>91</v>
      </c>
      <c r="AB23" s="9">
        <v>81</v>
      </c>
      <c r="AC23" s="9">
        <f t="shared" si="9"/>
        <v>172</v>
      </c>
      <c r="AD23" s="9">
        <v>84</v>
      </c>
      <c r="AE23" s="9">
        <v>67</v>
      </c>
      <c r="AF23" s="9">
        <f t="shared" si="10"/>
        <v>151</v>
      </c>
      <c r="AG23" s="9">
        <v>148</v>
      </c>
      <c r="AH23" s="9">
        <v>146</v>
      </c>
      <c r="AI23" s="9">
        <f t="shared" si="16"/>
        <v>294</v>
      </c>
      <c r="AJ23" s="9">
        <v>40</v>
      </c>
      <c r="AK23" s="9">
        <v>31</v>
      </c>
      <c r="AL23" s="9">
        <f t="shared" si="17"/>
        <v>71</v>
      </c>
      <c r="AM23" s="9">
        <v>100</v>
      </c>
      <c r="AN23" s="9">
        <v>102</v>
      </c>
      <c r="AO23" s="9">
        <f t="shared" si="18"/>
        <v>202</v>
      </c>
      <c r="AP23" s="9">
        <v>47</v>
      </c>
      <c r="AQ23" s="9">
        <v>36</v>
      </c>
      <c r="AR23" s="9">
        <f t="shared" si="19"/>
        <v>83</v>
      </c>
      <c r="AS23" s="9">
        <v>84</v>
      </c>
      <c r="AT23" s="9">
        <v>77</v>
      </c>
      <c r="AU23" s="9">
        <f t="shared" si="14"/>
        <v>161</v>
      </c>
    </row>
    <row r="24" spans="1:47">
      <c r="A24" s="5">
        <v>19</v>
      </c>
      <c r="B24" s="13" t="s">
        <v>34</v>
      </c>
      <c r="C24" s="7">
        <f t="shared" si="2"/>
        <v>1450</v>
      </c>
      <c r="D24" s="7">
        <f t="shared" si="2"/>
        <v>1363</v>
      </c>
      <c r="E24" s="11">
        <f>SUM(C24:D24)</f>
        <v>2813</v>
      </c>
      <c r="F24" s="9">
        <v>295</v>
      </c>
      <c r="G24" s="9">
        <v>287</v>
      </c>
      <c r="H24" s="9">
        <f t="shared" si="3"/>
        <v>582</v>
      </c>
      <c r="I24" s="9">
        <v>91</v>
      </c>
      <c r="J24" s="9">
        <v>83</v>
      </c>
      <c r="K24" s="9">
        <f t="shared" si="4"/>
        <v>174</v>
      </c>
      <c r="L24" s="9">
        <v>125</v>
      </c>
      <c r="M24" s="9">
        <v>119</v>
      </c>
      <c r="N24" s="9">
        <f t="shared" si="5"/>
        <v>244</v>
      </c>
      <c r="O24" s="9">
        <v>109</v>
      </c>
      <c r="P24" s="9">
        <v>101</v>
      </c>
      <c r="Q24" s="9">
        <f t="shared" si="6"/>
        <v>210</v>
      </c>
      <c r="R24" s="9">
        <v>99</v>
      </c>
      <c r="S24" s="9">
        <v>90</v>
      </c>
      <c r="T24" s="9">
        <f t="shared" si="7"/>
        <v>189</v>
      </c>
      <c r="U24" s="9">
        <v>139</v>
      </c>
      <c r="V24" s="9">
        <v>129</v>
      </c>
      <c r="W24" s="9">
        <f t="shared" si="15"/>
        <v>268</v>
      </c>
      <c r="X24" s="9">
        <v>107</v>
      </c>
      <c r="Y24" s="9">
        <v>108</v>
      </c>
      <c r="Z24" s="9">
        <f t="shared" si="8"/>
        <v>215</v>
      </c>
      <c r="AA24" s="9">
        <v>74</v>
      </c>
      <c r="AB24" s="9">
        <v>67</v>
      </c>
      <c r="AC24" s="9">
        <f t="shared" si="9"/>
        <v>141</v>
      </c>
      <c r="AD24" s="9">
        <v>68</v>
      </c>
      <c r="AE24" s="9">
        <v>55</v>
      </c>
      <c r="AF24" s="9">
        <f t="shared" si="10"/>
        <v>123</v>
      </c>
      <c r="AG24" s="9">
        <v>121</v>
      </c>
      <c r="AH24" s="9">
        <v>120</v>
      </c>
      <c r="AI24" s="9">
        <f t="shared" si="16"/>
        <v>241</v>
      </c>
      <c r="AJ24" s="9">
        <v>32</v>
      </c>
      <c r="AK24" s="9">
        <v>26</v>
      </c>
      <c r="AL24" s="9">
        <f t="shared" si="17"/>
        <v>58</v>
      </c>
      <c r="AM24" s="9">
        <v>82</v>
      </c>
      <c r="AN24" s="9">
        <v>84</v>
      </c>
      <c r="AO24" s="9">
        <f t="shared" si="18"/>
        <v>166</v>
      </c>
      <c r="AP24" s="9">
        <v>39</v>
      </c>
      <c r="AQ24" s="9">
        <v>30</v>
      </c>
      <c r="AR24" s="9">
        <f t="shared" si="19"/>
        <v>69</v>
      </c>
      <c r="AS24" s="9">
        <v>69</v>
      </c>
      <c r="AT24" s="9">
        <v>64</v>
      </c>
      <c r="AU24" s="9">
        <f t="shared" si="14"/>
        <v>133</v>
      </c>
    </row>
    <row r="25" spans="1:47">
      <c r="A25" s="5">
        <v>20</v>
      </c>
      <c r="B25" s="13" t="s">
        <v>35</v>
      </c>
      <c r="C25" s="7">
        <f t="shared" si="2"/>
        <v>1294</v>
      </c>
      <c r="D25" s="7">
        <f t="shared" si="2"/>
        <v>1202</v>
      </c>
      <c r="E25" s="11">
        <f t="shared" si="20"/>
        <v>2496</v>
      </c>
      <c r="F25" s="9">
        <v>263</v>
      </c>
      <c r="G25" s="9">
        <v>254</v>
      </c>
      <c r="H25" s="9">
        <f t="shared" si="3"/>
        <v>517</v>
      </c>
      <c r="I25" s="9">
        <v>82</v>
      </c>
      <c r="J25" s="9">
        <v>73</v>
      </c>
      <c r="K25" s="9">
        <f t="shared" si="4"/>
        <v>155</v>
      </c>
      <c r="L25" s="9">
        <v>112</v>
      </c>
      <c r="M25" s="9">
        <v>105</v>
      </c>
      <c r="N25" s="9">
        <f t="shared" si="5"/>
        <v>217</v>
      </c>
      <c r="O25" s="9">
        <v>97</v>
      </c>
      <c r="P25" s="9">
        <v>89</v>
      </c>
      <c r="Q25" s="9">
        <f t="shared" si="6"/>
        <v>186</v>
      </c>
      <c r="R25" s="9">
        <v>88</v>
      </c>
      <c r="S25" s="9">
        <v>79</v>
      </c>
      <c r="T25" s="9">
        <f t="shared" si="7"/>
        <v>167</v>
      </c>
      <c r="U25" s="9">
        <v>124</v>
      </c>
      <c r="V25" s="9">
        <v>114</v>
      </c>
      <c r="W25" s="9">
        <f t="shared" si="15"/>
        <v>238</v>
      </c>
      <c r="X25" s="9">
        <v>95</v>
      </c>
      <c r="Y25" s="9">
        <v>95</v>
      </c>
      <c r="Z25" s="9">
        <f t="shared" si="8"/>
        <v>190</v>
      </c>
      <c r="AA25" s="9">
        <v>66</v>
      </c>
      <c r="AB25" s="9">
        <v>59</v>
      </c>
      <c r="AC25" s="9">
        <f t="shared" si="9"/>
        <v>125</v>
      </c>
      <c r="AD25" s="9">
        <v>61</v>
      </c>
      <c r="AE25" s="9">
        <v>49</v>
      </c>
      <c r="AF25" s="9">
        <f t="shared" si="10"/>
        <v>110</v>
      </c>
      <c r="AG25" s="9">
        <v>108</v>
      </c>
      <c r="AH25" s="9">
        <v>106</v>
      </c>
      <c r="AI25" s="9">
        <f t="shared" si="16"/>
        <v>214</v>
      </c>
      <c r="AJ25" s="9">
        <v>29</v>
      </c>
      <c r="AK25" s="9">
        <v>23</v>
      </c>
      <c r="AL25" s="9">
        <f t="shared" si="17"/>
        <v>52</v>
      </c>
      <c r="AM25" s="9">
        <v>73</v>
      </c>
      <c r="AN25" s="9">
        <v>74</v>
      </c>
      <c r="AO25" s="9">
        <f t="shared" si="18"/>
        <v>147</v>
      </c>
      <c r="AP25" s="9">
        <v>34</v>
      </c>
      <c r="AQ25" s="9">
        <v>26</v>
      </c>
      <c r="AR25" s="9">
        <f t="shared" si="19"/>
        <v>60</v>
      </c>
      <c r="AS25" s="9">
        <v>62</v>
      </c>
      <c r="AT25" s="9">
        <v>56</v>
      </c>
      <c r="AU25" s="9">
        <f t="shared" si="14"/>
        <v>118</v>
      </c>
    </row>
    <row r="26" spans="1:47">
      <c r="A26" s="5">
        <v>21</v>
      </c>
      <c r="B26" s="13" t="s">
        <v>36</v>
      </c>
      <c r="C26" s="7">
        <f t="shared" si="2"/>
        <v>486</v>
      </c>
      <c r="D26" s="7">
        <f t="shared" si="2"/>
        <v>455</v>
      </c>
      <c r="E26" s="11">
        <f t="shared" si="20"/>
        <v>941</v>
      </c>
      <c r="F26" s="9">
        <v>99</v>
      </c>
      <c r="G26" s="9">
        <v>96</v>
      </c>
      <c r="H26" s="9">
        <f t="shared" si="3"/>
        <v>195</v>
      </c>
      <c r="I26" s="9">
        <v>31</v>
      </c>
      <c r="J26" s="9">
        <v>28</v>
      </c>
      <c r="K26" s="9">
        <f t="shared" si="4"/>
        <v>59</v>
      </c>
      <c r="L26" s="9">
        <v>42</v>
      </c>
      <c r="M26" s="9">
        <v>40</v>
      </c>
      <c r="N26" s="9">
        <f t="shared" si="5"/>
        <v>82</v>
      </c>
      <c r="O26" s="9">
        <v>36</v>
      </c>
      <c r="P26" s="9">
        <v>34</v>
      </c>
      <c r="Q26" s="9">
        <f t="shared" si="6"/>
        <v>70</v>
      </c>
      <c r="R26" s="9">
        <v>33</v>
      </c>
      <c r="S26" s="9">
        <v>30</v>
      </c>
      <c r="T26" s="9">
        <f t="shared" si="7"/>
        <v>63</v>
      </c>
      <c r="U26" s="9">
        <v>47</v>
      </c>
      <c r="V26" s="9">
        <v>43</v>
      </c>
      <c r="W26" s="9">
        <f t="shared" si="15"/>
        <v>90</v>
      </c>
      <c r="X26" s="9">
        <v>36</v>
      </c>
      <c r="Y26" s="9">
        <v>36</v>
      </c>
      <c r="Z26" s="9">
        <f t="shared" si="8"/>
        <v>72</v>
      </c>
      <c r="AA26" s="9">
        <v>25</v>
      </c>
      <c r="AB26" s="9">
        <v>22</v>
      </c>
      <c r="AC26" s="9">
        <f t="shared" si="9"/>
        <v>47</v>
      </c>
      <c r="AD26" s="9">
        <v>23</v>
      </c>
      <c r="AE26" s="9">
        <v>18</v>
      </c>
      <c r="AF26" s="9">
        <f t="shared" si="10"/>
        <v>41</v>
      </c>
      <c r="AG26" s="9">
        <v>40</v>
      </c>
      <c r="AH26" s="9">
        <v>40</v>
      </c>
      <c r="AI26" s="9">
        <f t="shared" si="16"/>
        <v>80</v>
      </c>
      <c r="AJ26" s="9">
        <v>11</v>
      </c>
      <c r="AK26" s="9">
        <v>9</v>
      </c>
      <c r="AL26" s="9">
        <f t="shared" si="17"/>
        <v>20</v>
      </c>
      <c r="AM26" s="9">
        <v>27</v>
      </c>
      <c r="AN26" s="9">
        <v>28</v>
      </c>
      <c r="AO26" s="9">
        <f t="shared" si="18"/>
        <v>55</v>
      </c>
      <c r="AP26" s="9">
        <v>13</v>
      </c>
      <c r="AQ26" s="9">
        <v>10</v>
      </c>
      <c r="AR26" s="9">
        <f t="shared" si="19"/>
        <v>23</v>
      </c>
      <c r="AS26" s="9">
        <v>23</v>
      </c>
      <c r="AT26" s="9">
        <v>21</v>
      </c>
      <c r="AU26" s="9">
        <f t="shared" si="14"/>
        <v>44</v>
      </c>
    </row>
    <row r="27" spans="1:47">
      <c r="A27" s="5">
        <v>22</v>
      </c>
      <c r="B27" s="13" t="s">
        <v>37</v>
      </c>
      <c r="C27" s="7">
        <f t="shared" si="2"/>
        <v>162</v>
      </c>
      <c r="D27" s="7">
        <f t="shared" si="2"/>
        <v>149</v>
      </c>
      <c r="E27" s="11">
        <f t="shared" si="20"/>
        <v>311</v>
      </c>
      <c r="F27" s="9">
        <v>33</v>
      </c>
      <c r="G27" s="9">
        <v>32</v>
      </c>
      <c r="H27" s="9">
        <f t="shared" si="3"/>
        <v>65</v>
      </c>
      <c r="I27" s="9">
        <v>10</v>
      </c>
      <c r="J27" s="9">
        <v>9</v>
      </c>
      <c r="K27" s="9">
        <f t="shared" si="4"/>
        <v>19</v>
      </c>
      <c r="L27" s="9">
        <v>14</v>
      </c>
      <c r="M27" s="9">
        <v>13</v>
      </c>
      <c r="N27" s="9">
        <f t="shared" si="5"/>
        <v>27</v>
      </c>
      <c r="O27" s="9">
        <v>12</v>
      </c>
      <c r="P27" s="9">
        <v>11</v>
      </c>
      <c r="Q27" s="9">
        <f t="shared" si="6"/>
        <v>23</v>
      </c>
      <c r="R27" s="9">
        <v>11</v>
      </c>
      <c r="S27" s="9">
        <v>10</v>
      </c>
      <c r="T27" s="9">
        <f t="shared" si="7"/>
        <v>21</v>
      </c>
      <c r="U27" s="9">
        <v>16</v>
      </c>
      <c r="V27" s="9">
        <v>14</v>
      </c>
      <c r="W27" s="9">
        <f t="shared" si="15"/>
        <v>30</v>
      </c>
      <c r="X27" s="9">
        <v>12</v>
      </c>
      <c r="Y27" s="9">
        <v>12</v>
      </c>
      <c r="Z27" s="9">
        <f t="shared" si="8"/>
        <v>24</v>
      </c>
      <c r="AA27" s="9">
        <v>8</v>
      </c>
      <c r="AB27" s="9">
        <v>7</v>
      </c>
      <c r="AC27" s="9">
        <f t="shared" si="9"/>
        <v>15</v>
      </c>
      <c r="AD27" s="9">
        <v>8</v>
      </c>
      <c r="AE27" s="9">
        <v>6</v>
      </c>
      <c r="AF27" s="9">
        <f t="shared" si="10"/>
        <v>14</v>
      </c>
      <c r="AG27" s="9">
        <v>13</v>
      </c>
      <c r="AH27" s="9">
        <v>13</v>
      </c>
      <c r="AI27" s="9">
        <f t="shared" si="16"/>
        <v>26</v>
      </c>
      <c r="AJ27" s="9">
        <v>4</v>
      </c>
      <c r="AK27" s="9">
        <v>3</v>
      </c>
      <c r="AL27" s="9">
        <f t="shared" si="17"/>
        <v>7</v>
      </c>
      <c r="AM27" s="9">
        <v>9</v>
      </c>
      <c r="AN27" s="9">
        <v>9</v>
      </c>
      <c r="AO27" s="9">
        <f t="shared" si="18"/>
        <v>18</v>
      </c>
      <c r="AP27" s="9">
        <v>4</v>
      </c>
      <c r="AQ27" s="9">
        <v>3</v>
      </c>
      <c r="AR27" s="9">
        <f t="shared" si="19"/>
        <v>7</v>
      </c>
      <c r="AS27" s="9">
        <v>8</v>
      </c>
      <c r="AT27" s="9">
        <v>7</v>
      </c>
      <c r="AU27" s="9">
        <f t="shared" si="14"/>
        <v>15</v>
      </c>
    </row>
    <row r="28" spans="1:47">
      <c r="A28" s="5">
        <v>23</v>
      </c>
      <c r="B28" s="13" t="s">
        <v>38</v>
      </c>
      <c r="C28" s="7">
        <f t="shared" si="2"/>
        <v>487</v>
      </c>
      <c r="D28" s="7">
        <f t="shared" si="2"/>
        <v>443</v>
      </c>
      <c r="E28" s="11">
        <f t="shared" si="20"/>
        <v>930</v>
      </c>
      <c r="F28" s="9">
        <f t="shared" ref="F28:AU28" si="21">F30-F26</f>
        <v>99</v>
      </c>
      <c r="G28" s="9">
        <f t="shared" si="21"/>
        <v>94</v>
      </c>
      <c r="H28" s="9">
        <f t="shared" si="21"/>
        <v>193</v>
      </c>
      <c r="I28" s="9">
        <f t="shared" si="21"/>
        <v>30</v>
      </c>
      <c r="J28" s="9">
        <f t="shared" si="21"/>
        <v>27</v>
      </c>
      <c r="K28" s="9">
        <f t="shared" si="21"/>
        <v>57</v>
      </c>
      <c r="L28" s="9">
        <f t="shared" si="21"/>
        <v>42</v>
      </c>
      <c r="M28" s="9">
        <f t="shared" si="21"/>
        <v>38</v>
      </c>
      <c r="N28" s="9">
        <f t="shared" si="21"/>
        <v>80</v>
      </c>
      <c r="O28" s="9">
        <f t="shared" si="21"/>
        <v>37</v>
      </c>
      <c r="P28" s="9">
        <f t="shared" si="21"/>
        <v>33</v>
      </c>
      <c r="Q28" s="9">
        <f t="shared" si="21"/>
        <v>70</v>
      </c>
      <c r="R28" s="9">
        <f t="shared" si="21"/>
        <v>33</v>
      </c>
      <c r="S28" s="9">
        <f t="shared" si="21"/>
        <v>29</v>
      </c>
      <c r="T28" s="9">
        <f t="shared" si="21"/>
        <v>62</v>
      </c>
      <c r="U28" s="9">
        <f t="shared" si="21"/>
        <v>46</v>
      </c>
      <c r="V28" s="9">
        <f t="shared" si="21"/>
        <v>42</v>
      </c>
      <c r="W28" s="9">
        <f t="shared" si="21"/>
        <v>88</v>
      </c>
      <c r="X28" s="9">
        <f t="shared" si="21"/>
        <v>36</v>
      </c>
      <c r="Y28" s="9">
        <f t="shared" si="21"/>
        <v>35</v>
      </c>
      <c r="Z28" s="9">
        <f t="shared" si="21"/>
        <v>71</v>
      </c>
      <c r="AA28" s="9">
        <f t="shared" si="21"/>
        <v>25</v>
      </c>
      <c r="AB28" s="9">
        <f t="shared" si="21"/>
        <v>22</v>
      </c>
      <c r="AC28" s="9">
        <f t="shared" si="21"/>
        <v>47</v>
      </c>
      <c r="AD28" s="9">
        <f t="shared" si="21"/>
        <v>23</v>
      </c>
      <c r="AE28" s="9">
        <f t="shared" si="21"/>
        <v>18</v>
      </c>
      <c r="AF28" s="9">
        <f t="shared" si="21"/>
        <v>41</v>
      </c>
      <c r="AG28" s="9">
        <f t="shared" si="21"/>
        <v>41</v>
      </c>
      <c r="AH28" s="9">
        <f t="shared" si="21"/>
        <v>39</v>
      </c>
      <c r="AI28" s="9">
        <f t="shared" si="21"/>
        <v>80</v>
      </c>
      <c r="AJ28" s="9">
        <f t="shared" si="21"/>
        <v>11</v>
      </c>
      <c r="AK28" s="9">
        <f t="shared" si="21"/>
        <v>8</v>
      </c>
      <c r="AL28" s="9">
        <f t="shared" si="21"/>
        <v>19</v>
      </c>
      <c r="AM28" s="9">
        <f t="shared" si="21"/>
        <v>28</v>
      </c>
      <c r="AN28" s="9">
        <f t="shared" si="21"/>
        <v>27</v>
      </c>
      <c r="AO28" s="9">
        <f t="shared" si="21"/>
        <v>55</v>
      </c>
      <c r="AP28" s="9">
        <f t="shared" si="21"/>
        <v>13</v>
      </c>
      <c r="AQ28" s="9">
        <f t="shared" si="21"/>
        <v>10</v>
      </c>
      <c r="AR28" s="9">
        <f t="shared" si="21"/>
        <v>23</v>
      </c>
      <c r="AS28" s="9">
        <f t="shared" si="21"/>
        <v>23</v>
      </c>
      <c r="AT28" s="9">
        <f t="shared" si="21"/>
        <v>21</v>
      </c>
      <c r="AU28" s="9">
        <f t="shared" si="21"/>
        <v>44</v>
      </c>
    </row>
    <row r="29" spans="1:47">
      <c r="A29" s="5">
        <v>24</v>
      </c>
      <c r="B29" s="13" t="s">
        <v>39</v>
      </c>
      <c r="C29" s="7">
        <f t="shared" si="2"/>
        <v>160</v>
      </c>
      <c r="D29" s="7">
        <f t="shared" si="2"/>
        <v>149</v>
      </c>
      <c r="E29" s="11">
        <f t="shared" si="20"/>
        <v>309</v>
      </c>
      <c r="F29" s="9">
        <v>32</v>
      </c>
      <c r="G29" s="9">
        <v>32</v>
      </c>
      <c r="H29" s="9">
        <f t="shared" si="3"/>
        <v>64</v>
      </c>
      <c r="I29" s="9">
        <v>10</v>
      </c>
      <c r="J29" s="9">
        <v>9</v>
      </c>
      <c r="K29" s="9">
        <f t="shared" si="4"/>
        <v>19</v>
      </c>
      <c r="L29" s="9">
        <v>14</v>
      </c>
      <c r="M29" s="9">
        <v>13</v>
      </c>
      <c r="N29" s="9">
        <f t="shared" si="5"/>
        <v>27</v>
      </c>
      <c r="O29" s="9">
        <v>12</v>
      </c>
      <c r="P29" s="9">
        <v>11</v>
      </c>
      <c r="Q29" s="9">
        <f t="shared" si="6"/>
        <v>23</v>
      </c>
      <c r="R29" s="9">
        <v>11</v>
      </c>
      <c r="S29" s="9">
        <v>10</v>
      </c>
      <c r="T29" s="9">
        <f t="shared" si="7"/>
        <v>21</v>
      </c>
      <c r="U29" s="9">
        <v>15</v>
      </c>
      <c r="V29" s="9">
        <v>14</v>
      </c>
      <c r="W29" s="9">
        <f t="shared" si="15"/>
        <v>29</v>
      </c>
      <c r="X29" s="9">
        <v>12</v>
      </c>
      <c r="Y29" s="9">
        <v>12</v>
      </c>
      <c r="Z29" s="9">
        <f t="shared" si="8"/>
        <v>24</v>
      </c>
      <c r="AA29" s="9">
        <v>8</v>
      </c>
      <c r="AB29" s="9">
        <v>7</v>
      </c>
      <c r="AC29" s="9">
        <f t="shared" si="9"/>
        <v>15</v>
      </c>
      <c r="AD29" s="9">
        <v>8</v>
      </c>
      <c r="AE29" s="9">
        <v>6</v>
      </c>
      <c r="AF29" s="9">
        <f t="shared" si="10"/>
        <v>14</v>
      </c>
      <c r="AG29" s="9">
        <v>13</v>
      </c>
      <c r="AH29" s="9">
        <v>13</v>
      </c>
      <c r="AI29" s="9">
        <f t="shared" si="16"/>
        <v>26</v>
      </c>
      <c r="AJ29" s="9">
        <v>4</v>
      </c>
      <c r="AK29" s="9">
        <v>3</v>
      </c>
      <c r="AL29" s="9">
        <f t="shared" si="17"/>
        <v>7</v>
      </c>
      <c r="AM29" s="9">
        <v>9</v>
      </c>
      <c r="AN29" s="9">
        <v>9</v>
      </c>
      <c r="AO29" s="9">
        <f t="shared" si="18"/>
        <v>18</v>
      </c>
      <c r="AP29" s="9">
        <v>4</v>
      </c>
      <c r="AQ29" s="9">
        <v>3</v>
      </c>
      <c r="AR29" s="9">
        <f t="shared" si="19"/>
        <v>7</v>
      </c>
      <c r="AS29" s="9">
        <v>8</v>
      </c>
      <c r="AT29" s="9">
        <v>7</v>
      </c>
      <c r="AU29" s="9">
        <f t="shared" si="14"/>
        <v>15</v>
      </c>
    </row>
    <row r="30" spans="1:47">
      <c r="A30" s="5">
        <v>25</v>
      </c>
      <c r="B30" s="13" t="s">
        <v>40</v>
      </c>
      <c r="C30" s="7">
        <f t="shared" si="2"/>
        <v>973</v>
      </c>
      <c r="D30" s="7">
        <f t="shared" si="2"/>
        <v>898</v>
      </c>
      <c r="E30" s="11">
        <f>SUM(C30:D30)</f>
        <v>1871</v>
      </c>
      <c r="F30" s="9">
        <v>198</v>
      </c>
      <c r="G30" s="9">
        <v>190</v>
      </c>
      <c r="H30" s="9">
        <f t="shared" si="3"/>
        <v>388</v>
      </c>
      <c r="I30" s="9">
        <v>61</v>
      </c>
      <c r="J30" s="9">
        <v>55</v>
      </c>
      <c r="K30" s="9">
        <f t="shared" si="4"/>
        <v>116</v>
      </c>
      <c r="L30" s="9">
        <v>84</v>
      </c>
      <c r="M30" s="9">
        <v>78</v>
      </c>
      <c r="N30" s="9">
        <f t="shared" si="5"/>
        <v>162</v>
      </c>
      <c r="O30" s="9">
        <v>73</v>
      </c>
      <c r="P30" s="9">
        <v>67</v>
      </c>
      <c r="Q30" s="9">
        <f t="shared" si="6"/>
        <v>140</v>
      </c>
      <c r="R30" s="9">
        <v>66</v>
      </c>
      <c r="S30" s="9">
        <v>59</v>
      </c>
      <c r="T30" s="9">
        <f t="shared" si="7"/>
        <v>125</v>
      </c>
      <c r="U30" s="9">
        <v>93</v>
      </c>
      <c r="V30" s="9">
        <v>85</v>
      </c>
      <c r="W30" s="9">
        <f t="shared" si="15"/>
        <v>178</v>
      </c>
      <c r="X30" s="9">
        <v>72</v>
      </c>
      <c r="Y30" s="9">
        <v>71</v>
      </c>
      <c r="Z30" s="9">
        <f t="shared" si="8"/>
        <v>143</v>
      </c>
      <c r="AA30" s="9">
        <v>50</v>
      </c>
      <c r="AB30" s="9">
        <v>44</v>
      </c>
      <c r="AC30" s="9">
        <f t="shared" si="9"/>
        <v>94</v>
      </c>
      <c r="AD30" s="9">
        <v>46</v>
      </c>
      <c r="AE30" s="9">
        <v>36</v>
      </c>
      <c r="AF30" s="9">
        <f t="shared" si="10"/>
        <v>82</v>
      </c>
      <c r="AG30" s="9">
        <v>81</v>
      </c>
      <c r="AH30" s="9">
        <v>79</v>
      </c>
      <c r="AI30" s="9">
        <f t="shared" si="16"/>
        <v>160</v>
      </c>
      <c r="AJ30" s="9">
        <v>22</v>
      </c>
      <c r="AK30" s="9">
        <v>17</v>
      </c>
      <c r="AL30" s="9">
        <f t="shared" si="17"/>
        <v>39</v>
      </c>
      <c r="AM30" s="9">
        <v>55</v>
      </c>
      <c r="AN30" s="9">
        <v>55</v>
      </c>
      <c r="AO30" s="9">
        <f t="shared" si="18"/>
        <v>110</v>
      </c>
      <c r="AP30" s="9">
        <v>26</v>
      </c>
      <c r="AQ30" s="9">
        <v>20</v>
      </c>
      <c r="AR30" s="9">
        <f t="shared" si="19"/>
        <v>46</v>
      </c>
      <c r="AS30" s="9">
        <v>46</v>
      </c>
      <c r="AT30" s="9">
        <v>42</v>
      </c>
      <c r="AU30" s="9">
        <f t="shared" si="14"/>
        <v>88</v>
      </c>
    </row>
    <row r="31" spans="1:47">
      <c r="A31" s="5">
        <v>26</v>
      </c>
      <c r="B31" s="13" t="s">
        <v>41</v>
      </c>
      <c r="C31" s="7">
        <f t="shared" si="2"/>
        <v>2991</v>
      </c>
      <c r="D31" s="7">
        <f t="shared" si="2"/>
        <v>2811</v>
      </c>
      <c r="E31" s="11">
        <f t="shared" si="20"/>
        <v>5802</v>
      </c>
      <c r="F31" s="9">
        <v>609</v>
      </c>
      <c r="G31" s="9">
        <v>593</v>
      </c>
      <c r="H31" s="9">
        <f t="shared" si="3"/>
        <v>1202</v>
      </c>
      <c r="I31" s="9">
        <v>188</v>
      </c>
      <c r="J31" s="9">
        <v>171</v>
      </c>
      <c r="K31" s="9">
        <f t="shared" si="4"/>
        <v>359</v>
      </c>
      <c r="L31" s="9">
        <v>259</v>
      </c>
      <c r="M31" s="9">
        <v>245</v>
      </c>
      <c r="N31" s="9">
        <f t="shared" si="5"/>
        <v>504</v>
      </c>
      <c r="O31" s="9">
        <v>224</v>
      </c>
      <c r="P31" s="9">
        <v>209</v>
      </c>
      <c r="Q31" s="9">
        <f t="shared" si="6"/>
        <v>433</v>
      </c>
      <c r="R31" s="9">
        <v>204</v>
      </c>
      <c r="S31" s="9">
        <v>186</v>
      </c>
      <c r="T31" s="9">
        <f t="shared" si="7"/>
        <v>390</v>
      </c>
      <c r="U31" s="9">
        <v>287</v>
      </c>
      <c r="V31" s="9">
        <v>266</v>
      </c>
      <c r="W31" s="9">
        <f t="shared" si="15"/>
        <v>553</v>
      </c>
      <c r="X31" s="9">
        <v>220</v>
      </c>
      <c r="Y31" s="9">
        <v>223</v>
      </c>
      <c r="Z31" s="9">
        <f t="shared" si="8"/>
        <v>443</v>
      </c>
      <c r="AA31" s="9">
        <v>153</v>
      </c>
      <c r="AB31" s="9">
        <v>138</v>
      </c>
      <c r="AC31" s="9">
        <f t="shared" si="9"/>
        <v>291</v>
      </c>
      <c r="AD31" s="9">
        <v>141</v>
      </c>
      <c r="AE31" s="9">
        <v>113</v>
      </c>
      <c r="AF31" s="9">
        <f t="shared" si="10"/>
        <v>254</v>
      </c>
      <c r="AG31" s="9">
        <v>249</v>
      </c>
      <c r="AH31" s="9">
        <v>248</v>
      </c>
      <c r="AI31" s="9">
        <f t="shared" si="16"/>
        <v>497</v>
      </c>
      <c r="AJ31" s="9">
        <v>67</v>
      </c>
      <c r="AK31" s="9">
        <v>53</v>
      </c>
      <c r="AL31" s="9">
        <f t="shared" si="17"/>
        <v>120</v>
      </c>
      <c r="AM31" s="9">
        <v>169</v>
      </c>
      <c r="AN31" s="9">
        <v>174</v>
      </c>
      <c r="AO31" s="9">
        <f t="shared" si="18"/>
        <v>343</v>
      </c>
      <c r="AP31" s="9">
        <v>79</v>
      </c>
      <c r="AQ31" s="9">
        <v>61</v>
      </c>
      <c r="AR31" s="9">
        <f t="shared" si="19"/>
        <v>140</v>
      </c>
      <c r="AS31" s="9">
        <v>142</v>
      </c>
      <c r="AT31" s="9">
        <v>131</v>
      </c>
      <c r="AU31" s="9">
        <f t="shared" si="14"/>
        <v>273</v>
      </c>
    </row>
    <row r="32" spans="1:47">
      <c r="A32" s="5">
        <v>27</v>
      </c>
      <c r="B32" s="13" t="s">
        <v>42</v>
      </c>
      <c r="C32" s="7">
        <f t="shared" si="2"/>
        <v>5295</v>
      </c>
      <c r="D32" s="7">
        <f t="shared" si="2"/>
        <v>5027</v>
      </c>
      <c r="E32" s="11">
        <f t="shared" si="20"/>
        <v>10322</v>
      </c>
      <c r="F32" s="9">
        <v>1078</v>
      </c>
      <c r="G32" s="9">
        <v>1060</v>
      </c>
      <c r="H32" s="9">
        <f t="shared" si="3"/>
        <v>2138</v>
      </c>
      <c r="I32" s="9">
        <v>334</v>
      </c>
      <c r="J32" s="9">
        <v>306</v>
      </c>
      <c r="K32" s="9">
        <f t="shared" si="4"/>
        <v>640</v>
      </c>
      <c r="L32" s="9">
        <v>458</v>
      </c>
      <c r="M32" s="9">
        <v>438</v>
      </c>
      <c r="N32" s="9">
        <f t="shared" si="5"/>
        <v>896</v>
      </c>
      <c r="O32" s="9">
        <v>396</v>
      </c>
      <c r="P32" s="9">
        <v>374</v>
      </c>
      <c r="Q32" s="9">
        <f t="shared" si="6"/>
        <v>770</v>
      </c>
      <c r="R32" s="9">
        <v>362</v>
      </c>
      <c r="S32" s="9">
        <v>332</v>
      </c>
      <c r="T32" s="9">
        <f t="shared" si="7"/>
        <v>694</v>
      </c>
      <c r="U32" s="9">
        <v>508</v>
      </c>
      <c r="V32" s="9">
        <v>476</v>
      </c>
      <c r="W32" s="9">
        <f t="shared" si="15"/>
        <v>984</v>
      </c>
      <c r="X32" s="9">
        <v>389</v>
      </c>
      <c r="Y32" s="9">
        <v>398</v>
      </c>
      <c r="Z32" s="9">
        <f t="shared" si="8"/>
        <v>787</v>
      </c>
      <c r="AA32" s="9">
        <v>270</v>
      </c>
      <c r="AB32" s="9">
        <v>246</v>
      </c>
      <c r="AC32" s="9">
        <f t="shared" si="9"/>
        <v>516</v>
      </c>
      <c r="AD32" s="9">
        <v>249</v>
      </c>
      <c r="AE32" s="9">
        <v>203</v>
      </c>
      <c r="AF32" s="9">
        <f t="shared" si="10"/>
        <v>452</v>
      </c>
      <c r="AG32" s="9">
        <v>440</v>
      </c>
      <c r="AH32" s="9">
        <v>444</v>
      </c>
      <c r="AI32" s="9">
        <f t="shared" si="16"/>
        <v>884</v>
      </c>
      <c r="AJ32" s="9">
        <v>119</v>
      </c>
      <c r="AK32" s="9">
        <v>96</v>
      </c>
      <c r="AL32" s="9">
        <f t="shared" si="17"/>
        <v>215</v>
      </c>
      <c r="AM32" s="9">
        <v>299</v>
      </c>
      <c r="AN32" s="9">
        <v>310</v>
      </c>
      <c r="AO32" s="9">
        <f t="shared" si="18"/>
        <v>609</v>
      </c>
      <c r="AP32" s="9">
        <v>141</v>
      </c>
      <c r="AQ32" s="9">
        <v>109</v>
      </c>
      <c r="AR32" s="9">
        <f t="shared" si="19"/>
        <v>250</v>
      </c>
      <c r="AS32" s="9">
        <v>252</v>
      </c>
      <c r="AT32" s="9">
        <v>235</v>
      </c>
      <c r="AU32" s="9">
        <f t="shared" si="14"/>
        <v>487</v>
      </c>
    </row>
    <row r="33" spans="1:47">
      <c r="A33" s="5">
        <v>28</v>
      </c>
      <c r="B33" s="13" t="s">
        <v>43</v>
      </c>
      <c r="C33" s="7">
        <f t="shared" si="2"/>
        <v>475</v>
      </c>
      <c r="D33" s="7">
        <f t="shared" si="2"/>
        <v>472</v>
      </c>
      <c r="E33" s="11">
        <f t="shared" si="20"/>
        <v>947</v>
      </c>
      <c r="F33" s="9">
        <v>97</v>
      </c>
      <c r="G33" s="9">
        <v>100</v>
      </c>
      <c r="H33" s="9">
        <f t="shared" si="3"/>
        <v>197</v>
      </c>
      <c r="I33" s="9">
        <v>30</v>
      </c>
      <c r="J33" s="9">
        <v>29</v>
      </c>
      <c r="K33" s="9">
        <f t="shared" si="4"/>
        <v>59</v>
      </c>
      <c r="L33" s="9">
        <v>41</v>
      </c>
      <c r="M33" s="9">
        <v>41</v>
      </c>
      <c r="N33" s="9">
        <f t="shared" si="5"/>
        <v>82</v>
      </c>
      <c r="O33" s="9">
        <v>35</v>
      </c>
      <c r="P33" s="9">
        <v>35</v>
      </c>
      <c r="Q33" s="9">
        <f t="shared" si="6"/>
        <v>70</v>
      </c>
      <c r="R33" s="9">
        <v>32</v>
      </c>
      <c r="S33" s="9">
        <v>31</v>
      </c>
      <c r="T33" s="9">
        <f t="shared" si="7"/>
        <v>63</v>
      </c>
      <c r="U33" s="9">
        <v>46</v>
      </c>
      <c r="V33" s="9">
        <v>45</v>
      </c>
      <c r="W33" s="9">
        <f t="shared" si="15"/>
        <v>91</v>
      </c>
      <c r="X33" s="9">
        <v>35</v>
      </c>
      <c r="Y33" s="9">
        <v>37</v>
      </c>
      <c r="Z33" s="9">
        <f t="shared" si="8"/>
        <v>72</v>
      </c>
      <c r="AA33" s="9">
        <v>24</v>
      </c>
      <c r="AB33" s="9">
        <v>23</v>
      </c>
      <c r="AC33" s="9">
        <f t="shared" si="9"/>
        <v>47</v>
      </c>
      <c r="AD33" s="9">
        <v>22</v>
      </c>
      <c r="AE33" s="9">
        <v>19</v>
      </c>
      <c r="AF33" s="9">
        <f t="shared" si="10"/>
        <v>41</v>
      </c>
      <c r="AG33" s="9">
        <v>39</v>
      </c>
      <c r="AH33" s="9">
        <v>42</v>
      </c>
      <c r="AI33" s="9">
        <f t="shared" si="16"/>
        <v>81</v>
      </c>
      <c r="AJ33" s="9">
        <v>11</v>
      </c>
      <c r="AK33" s="9">
        <v>9</v>
      </c>
      <c r="AL33" s="9">
        <f t="shared" si="17"/>
        <v>20</v>
      </c>
      <c r="AM33" s="9">
        <v>27</v>
      </c>
      <c r="AN33" s="9">
        <v>29</v>
      </c>
      <c r="AO33" s="9">
        <f t="shared" si="18"/>
        <v>56</v>
      </c>
      <c r="AP33" s="9">
        <v>13</v>
      </c>
      <c r="AQ33" s="9">
        <v>10</v>
      </c>
      <c r="AR33" s="9">
        <f t="shared" si="19"/>
        <v>23</v>
      </c>
      <c r="AS33" s="9">
        <v>23</v>
      </c>
      <c r="AT33" s="9">
        <v>22</v>
      </c>
      <c r="AU33" s="9">
        <f t="shared" si="14"/>
        <v>45</v>
      </c>
    </row>
    <row r="34" spans="1:47">
      <c r="A34" s="5">
        <v>29</v>
      </c>
      <c r="B34" s="13" t="s">
        <v>44</v>
      </c>
      <c r="C34" s="7">
        <f t="shared" si="2"/>
        <v>1886</v>
      </c>
      <c r="D34" s="7">
        <f t="shared" si="2"/>
        <v>1754</v>
      </c>
      <c r="E34" s="11">
        <f t="shared" si="20"/>
        <v>3640</v>
      </c>
      <c r="F34" s="9">
        <v>384</v>
      </c>
      <c r="G34" s="9">
        <v>370</v>
      </c>
      <c r="H34" s="9">
        <f t="shared" si="3"/>
        <v>754</v>
      </c>
      <c r="I34" s="9">
        <v>119</v>
      </c>
      <c r="J34" s="9">
        <v>107</v>
      </c>
      <c r="K34" s="9">
        <f t="shared" si="4"/>
        <v>226</v>
      </c>
      <c r="L34" s="9">
        <v>163</v>
      </c>
      <c r="M34" s="9">
        <v>153</v>
      </c>
      <c r="N34" s="9">
        <f t="shared" si="5"/>
        <v>316</v>
      </c>
      <c r="O34" s="9">
        <v>141</v>
      </c>
      <c r="P34" s="9">
        <v>130</v>
      </c>
      <c r="Q34" s="9">
        <f t="shared" si="6"/>
        <v>271</v>
      </c>
      <c r="R34" s="9">
        <v>129</v>
      </c>
      <c r="S34" s="9">
        <v>116</v>
      </c>
      <c r="T34" s="9">
        <f t="shared" si="7"/>
        <v>245</v>
      </c>
      <c r="U34" s="9">
        <v>181</v>
      </c>
      <c r="V34" s="9">
        <v>166</v>
      </c>
      <c r="W34" s="9">
        <f t="shared" si="15"/>
        <v>347</v>
      </c>
      <c r="X34" s="9">
        <v>139</v>
      </c>
      <c r="Y34" s="9">
        <v>139</v>
      </c>
      <c r="Z34" s="9">
        <f t="shared" si="8"/>
        <v>278</v>
      </c>
      <c r="AA34" s="9">
        <v>96</v>
      </c>
      <c r="AB34" s="9">
        <v>86</v>
      </c>
      <c r="AC34" s="9">
        <f t="shared" si="9"/>
        <v>182</v>
      </c>
      <c r="AD34" s="9">
        <v>89</v>
      </c>
      <c r="AE34" s="9">
        <v>71</v>
      </c>
      <c r="AF34" s="9">
        <f t="shared" si="10"/>
        <v>160</v>
      </c>
      <c r="AG34" s="9">
        <v>157</v>
      </c>
      <c r="AH34" s="9">
        <v>155</v>
      </c>
      <c r="AI34" s="9">
        <f t="shared" si="16"/>
        <v>312</v>
      </c>
      <c r="AJ34" s="9">
        <v>42</v>
      </c>
      <c r="AK34" s="9">
        <v>33</v>
      </c>
      <c r="AL34" s="9">
        <f t="shared" si="17"/>
        <v>75</v>
      </c>
      <c r="AM34" s="9">
        <v>106</v>
      </c>
      <c r="AN34" s="9">
        <v>108</v>
      </c>
      <c r="AO34" s="9">
        <f t="shared" si="18"/>
        <v>214</v>
      </c>
      <c r="AP34" s="9">
        <v>50</v>
      </c>
      <c r="AQ34" s="9">
        <v>38</v>
      </c>
      <c r="AR34" s="9">
        <f t="shared" si="19"/>
        <v>88</v>
      </c>
      <c r="AS34" s="9">
        <v>90</v>
      </c>
      <c r="AT34" s="9">
        <v>82</v>
      </c>
      <c r="AU34" s="9">
        <f t="shared" si="14"/>
        <v>172</v>
      </c>
    </row>
    <row r="35" spans="1:47">
      <c r="A35" s="5">
        <v>30</v>
      </c>
      <c r="B35" s="13" t="s">
        <v>45</v>
      </c>
      <c r="C35" s="7">
        <f t="shared" si="2"/>
        <v>1932</v>
      </c>
      <c r="D35" s="7">
        <f t="shared" si="2"/>
        <v>1854</v>
      </c>
      <c r="E35" s="11">
        <f t="shared" si="20"/>
        <v>3786</v>
      </c>
      <c r="F35" s="9">
        <v>393</v>
      </c>
      <c r="G35" s="9">
        <v>391</v>
      </c>
      <c r="H35" s="9">
        <f t="shared" si="3"/>
        <v>784</v>
      </c>
      <c r="I35" s="9">
        <v>122</v>
      </c>
      <c r="J35" s="9">
        <v>113</v>
      </c>
      <c r="K35" s="9">
        <f t="shared" si="4"/>
        <v>235</v>
      </c>
      <c r="L35" s="9">
        <v>167</v>
      </c>
      <c r="M35" s="9">
        <v>162</v>
      </c>
      <c r="N35" s="9">
        <f t="shared" si="5"/>
        <v>329</v>
      </c>
      <c r="O35" s="9">
        <v>145</v>
      </c>
      <c r="P35" s="9">
        <v>138</v>
      </c>
      <c r="Q35" s="9">
        <f t="shared" si="6"/>
        <v>283</v>
      </c>
      <c r="R35" s="9">
        <v>132</v>
      </c>
      <c r="S35" s="9">
        <v>122</v>
      </c>
      <c r="T35" s="9">
        <f t="shared" si="7"/>
        <v>254</v>
      </c>
      <c r="U35" s="9">
        <v>185</v>
      </c>
      <c r="V35" s="9">
        <v>175</v>
      </c>
      <c r="W35" s="9">
        <f t="shared" si="15"/>
        <v>360</v>
      </c>
      <c r="X35" s="9">
        <v>142</v>
      </c>
      <c r="Y35" s="9">
        <v>147</v>
      </c>
      <c r="Z35" s="9">
        <f t="shared" si="8"/>
        <v>289</v>
      </c>
      <c r="AA35" s="9">
        <v>99</v>
      </c>
      <c r="AB35" s="9">
        <v>91</v>
      </c>
      <c r="AC35" s="9">
        <f t="shared" si="9"/>
        <v>190</v>
      </c>
      <c r="AD35" s="9">
        <v>91</v>
      </c>
      <c r="AE35" s="9">
        <v>75</v>
      </c>
      <c r="AF35" s="9">
        <f t="shared" si="10"/>
        <v>166</v>
      </c>
      <c r="AG35" s="9">
        <v>161</v>
      </c>
      <c r="AH35" s="9">
        <v>164</v>
      </c>
      <c r="AI35" s="9">
        <f t="shared" si="16"/>
        <v>325</v>
      </c>
      <c r="AJ35" s="9">
        <v>43</v>
      </c>
      <c r="AK35" s="9">
        <v>35</v>
      </c>
      <c r="AL35" s="9">
        <f t="shared" si="17"/>
        <v>78</v>
      </c>
      <c r="AM35" s="9">
        <v>109</v>
      </c>
      <c r="AN35" s="9">
        <v>114</v>
      </c>
      <c r="AO35" s="9">
        <f t="shared" si="18"/>
        <v>223</v>
      </c>
      <c r="AP35" s="9">
        <v>51</v>
      </c>
      <c r="AQ35" s="9">
        <v>40</v>
      </c>
      <c r="AR35" s="9">
        <f t="shared" si="19"/>
        <v>91</v>
      </c>
      <c r="AS35" s="9">
        <v>92</v>
      </c>
      <c r="AT35" s="9">
        <v>87</v>
      </c>
      <c r="AU35" s="9">
        <f t="shared" si="14"/>
        <v>179</v>
      </c>
    </row>
    <row r="36" spans="1:47">
      <c r="A36" s="5">
        <v>31</v>
      </c>
      <c r="B36" s="13" t="s">
        <v>46</v>
      </c>
      <c r="C36" s="7">
        <f t="shared" si="2"/>
        <v>1334</v>
      </c>
      <c r="D36" s="7">
        <f t="shared" si="2"/>
        <v>1275</v>
      </c>
      <c r="E36" s="11">
        <f t="shared" si="20"/>
        <v>2609</v>
      </c>
      <c r="F36" s="9">
        <v>272</v>
      </c>
      <c r="G36" s="9">
        <v>269</v>
      </c>
      <c r="H36" s="9">
        <f t="shared" si="3"/>
        <v>541</v>
      </c>
      <c r="I36" s="9">
        <v>84</v>
      </c>
      <c r="J36" s="9">
        <v>78</v>
      </c>
      <c r="K36" s="9">
        <f t="shared" si="4"/>
        <v>162</v>
      </c>
      <c r="L36" s="9">
        <v>115</v>
      </c>
      <c r="M36" s="9">
        <v>111</v>
      </c>
      <c r="N36" s="9">
        <f t="shared" si="5"/>
        <v>226</v>
      </c>
      <c r="O36" s="9">
        <v>100</v>
      </c>
      <c r="P36" s="9">
        <v>95</v>
      </c>
      <c r="Q36" s="9">
        <f t="shared" si="6"/>
        <v>195</v>
      </c>
      <c r="R36" s="9">
        <v>91</v>
      </c>
      <c r="S36" s="9">
        <v>84</v>
      </c>
      <c r="T36" s="9">
        <f t="shared" si="7"/>
        <v>175</v>
      </c>
      <c r="U36" s="9">
        <v>128</v>
      </c>
      <c r="V36" s="9">
        <v>121</v>
      </c>
      <c r="W36" s="9">
        <f t="shared" si="15"/>
        <v>249</v>
      </c>
      <c r="X36" s="9">
        <v>98</v>
      </c>
      <c r="Y36" s="9">
        <v>101</v>
      </c>
      <c r="Z36" s="9">
        <f t="shared" si="8"/>
        <v>199</v>
      </c>
      <c r="AA36" s="9">
        <v>68</v>
      </c>
      <c r="AB36" s="9">
        <v>62</v>
      </c>
      <c r="AC36" s="9">
        <f t="shared" si="9"/>
        <v>130</v>
      </c>
      <c r="AD36" s="9">
        <v>63</v>
      </c>
      <c r="AE36" s="9">
        <v>51</v>
      </c>
      <c r="AF36" s="9">
        <f t="shared" si="10"/>
        <v>114</v>
      </c>
      <c r="AG36" s="9">
        <v>111</v>
      </c>
      <c r="AH36" s="9">
        <v>112</v>
      </c>
      <c r="AI36" s="9">
        <f t="shared" si="16"/>
        <v>223</v>
      </c>
      <c r="AJ36" s="9">
        <v>30</v>
      </c>
      <c r="AK36" s="9">
        <v>24</v>
      </c>
      <c r="AL36" s="9">
        <f t="shared" si="17"/>
        <v>54</v>
      </c>
      <c r="AM36" s="9">
        <v>75</v>
      </c>
      <c r="AN36" s="9">
        <v>79</v>
      </c>
      <c r="AO36" s="9">
        <f t="shared" si="18"/>
        <v>154</v>
      </c>
      <c r="AP36" s="9">
        <v>35</v>
      </c>
      <c r="AQ36" s="9">
        <v>28</v>
      </c>
      <c r="AR36" s="9">
        <f t="shared" si="19"/>
        <v>63</v>
      </c>
      <c r="AS36" s="9">
        <v>64</v>
      </c>
      <c r="AT36" s="9">
        <v>60</v>
      </c>
      <c r="AU36" s="9">
        <f t="shared" si="14"/>
        <v>124</v>
      </c>
    </row>
    <row r="37" spans="1:47">
      <c r="A37" s="5">
        <v>32</v>
      </c>
      <c r="B37" s="13" t="s">
        <v>47</v>
      </c>
      <c r="C37" s="7">
        <f t="shared" si="2"/>
        <v>5152</v>
      </c>
      <c r="D37" s="7">
        <f t="shared" si="2"/>
        <v>4883</v>
      </c>
      <c r="E37" s="11">
        <f t="shared" si="20"/>
        <v>10035</v>
      </c>
      <c r="F37" s="9">
        <f t="shared" ref="F37:AU37" si="22">SUM(F34:F36)</f>
        <v>1049</v>
      </c>
      <c r="G37" s="9">
        <f t="shared" si="22"/>
        <v>1030</v>
      </c>
      <c r="H37" s="9">
        <f t="shared" si="22"/>
        <v>2079</v>
      </c>
      <c r="I37" s="9">
        <f t="shared" si="22"/>
        <v>325</v>
      </c>
      <c r="J37" s="9">
        <f t="shared" si="22"/>
        <v>298</v>
      </c>
      <c r="K37" s="9">
        <f t="shared" si="22"/>
        <v>623</v>
      </c>
      <c r="L37" s="9">
        <f t="shared" si="22"/>
        <v>445</v>
      </c>
      <c r="M37" s="9">
        <f t="shared" si="22"/>
        <v>426</v>
      </c>
      <c r="N37" s="9">
        <f t="shared" si="22"/>
        <v>871</v>
      </c>
      <c r="O37" s="9">
        <f t="shared" si="22"/>
        <v>386</v>
      </c>
      <c r="P37" s="9">
        <f t="shared" si="22"/>
        <v>363</v>
      </c>
      <c r="Q37" s="9">
        <f t="shared" si="22"/>
        <v>749</v>
      </c>
      <c r="R37" s="9">
        <f t="shared" si="22"/>
        <v>352</v>
      </c>
      <c r="S37" s="9">
        <f t="shared" si="22"/>
        <v>322</v>
      </c>
      <c r="T37" s="9">
        <f t="shared" si="22"/>
        <v>674</v>
      </c>
      <c r="U37" s="9">
        <f t="shared" si="22"/>
        <v>494</v>
      </c>
      <c r="V37" s="9">
        <f t="shared" si="22"/>
        <v>462</v>
      </c>
      <c r="W37" s="9">
        <f t="shared" si="22"/>
        <v>956</v>
      </c>
      <c r="X37" s="9">
        <f t="shared" si="22"/>
        <v>379</v>
      </c>
      <c r="Y37" s="9">
        <f t="shared" si="22"/>
        <v>387</v>
      </c>
      <c r="Z37" s="9">
        <f t="shared" si="22"/>
        <v>766</v>
      </c>
      <c r="AA37" s="9">
        <f t="shared" si="22"/>
        <v>263</v>
      </c>
      <c r="AB37" s="9">
        <f t="shared" si="22"/>
        <v>239</v>
      </c>
      <c r="AC37" s="9">
        <f t="shared" si="22"/>
        <v>502</v>
      </c>
      <c r="AD37" s="9">
        <f t="shared" si="22"/>
        <v>243</v>
      </c>
      <c r="AE37" s="9">
        <f t="shared" si="22"/>
        <v>197</v>
      </c>
      <c r="AF37" s="9">
        <f t="shared" si="22"/>
        <v>440</v>
      </c>
      <c r="AG37" s="9">
        <f t="shared" si="22"/>
        <v>429</v>
      </c>
      <c r="AH37" s="9">
        <f t="shared" si="22"/>
        <v>431</v>
      </c>
      <c r="AI37" s="9">
        <f t="shared" si="22"/>
        <v>860</v>
      </c>
      <c r="AJ37" s="9">
        <f t="shared" si="22"/>
        <v>115</v>
      </c>
      <c r="AK37" s="9">
        <f t="shared" si="22"/>
        <v>92</v>
      </c>
      <c r="AL37" s="9">
        <f t="shared" si="22"/>
        <v>207</v>
      </c>
      <c r="AM37" s="9">
        <f t="shared" si="22"/>
        <v>290</v>
      </c>
      <c r="AN37" s="9">
        <f t="shared" si="22"/>
        <v>301</v>
      </c>
      <c r="AO37" s="9">
        <f t="shared" si="22"/>
        <v>591</v>
      </c>
      <c r="AP37" s="9">
        <f t="shared" si="22"/>
        <v>136</v>
      </c>
      <c r="AQ37" s="9">
        <f t="shared" si="22"/>
        <v>106</v>
      </c>
      <c r="AR37" s="9">
        <f t="shared" si="22"/>
        <v>242</v>
      </c>
      <c r="AS37" s="9">
        <f t="shared" si="22"/>
        <v>246</v>
      </c>
      <c r="AT37" s="9">
        <f t="shared" si="22"/>
        <v>229</v>
      </c>
      <c r="AU37" s="9">
        <f t="shared" si="22"/>
        <v>475</v>
      </c>
    </row>
    <row r="38" spans="1:47">
      <c r="A38" s="5">
        <v>33</v>
      </c>
      <c r="B38" s="13" t="s">
        <v>48</v>
      </c>
      <c r="C38" s="7">
        <f t="shared" si="2"/>
        <v>6414</v>
      </c>
      <c r="D38" s="7">
        <f t="shared" si="2"/>
        <v>6087</v>
      </c>
      <c r="E38" s="11">
        <f t="shared" si="20"/>
        <v>12501</v>
      </c>
      <c r="F38" s="9">
        <f t="shared" ref="F38:AU38" si="23">F28+F37+F49</f>
        <v>1306</v>
      </c>
      <c r="G38" s="9">
        <f t="shared" si="23"/>
        <v>1285</v>
      </c>
      <c r="H38" s="9">
        <f t="shared" si="23"/>
        <v>2591</v>
      </c>
      <c r="I38" s="9">
        <f t="shared" si="23"/>
        <v>404</v>
      </c>
      <c r="J38" s="9">
        <f t="shared" si="23"/>
        <v>371</v>
      </c>
      <c r="K38" s="9">
        <f t="shared" si="23"/>
        <v>775</v>
      </c>
      <c r="L38" s="9">
        <f t="shared" si="23"/>
        <v>554</v>
      </c>
      <c r="M38" s="9">
        <f t="shared" si="23"/>
        <v>530</v>
      </c>
      <c r="N38" s="9">
        <f t="shared" si="23"/>
        <v>1084</v>
      </c>
      <c r="O38" s="9">
        <f t="shared" si="23"/>
        <v>481</v>
      </c>
      <c r="P38" s="9">
        <f t="shared" si="23"/>
        <v>453</v>
      </c>
      <c r="Q38" s="9">
        <f t="shared" si="23"/>
        <v>934</v>
      </c>
      <c r="R38" s="9">
        <f t="shared" si="23"/>
        <v>438</v>
      </c>
      <c r="S38" s="9">
        <f t="shared" si="23"/>
        <v>401</v>
      </c>
      <c r="T38" s="9">
        <f t="shared" si="23"/>
        <v>839</v>
      </c>
      <c r="U38" s="9">
        <f t="shared" si="23"/>
        <v>614</v>
      </c>
      <c r="V38" s="9">
        <f t="shared" si="23"/>
        <v>576</v>
      </c>
      <c r="W38" s="9">
        <f t="shared" si="23"/>
        <v>1190</v>
      </c>
      <c r="X38" s="9">
        <f t="shared" si="23"/>
        <v>472</v>
      </c>
      <c r="Y38" s="9">
        <f t="shared" si="23"/>
        <v>482</v>
      </c>
      <c r="Z38" s="9">
        <f t="shared" si="23"/>
        <v>954</v>
      </c>
      <c r="AA38" s="9">
        <f t="shared" si="23"/>
        <v>328</v>
      </c>
      <c r="AB38" s="9">
        <f t="shared" si="23"/>
        <v>298</v>
      </c>
      <c r="AC38" s="9">
        <f t="shared" si="23"/>
        <v>626</v>
      </c>
      <c r="AD38" s="9">
        <f t="shared" si="23"/>
        <v>302</v>
      </c>
      <c r="AE38" s="9">
        <f t="shared" si="23"/>
        <v>246</v>
      </c>
      <c r="AF38" s="9">
        <f t="shared" si="23"/>
        <v>548</v>
      </c>
      <c r="AG38" s="9">
        <f t="shared" si="23"/>
        <v>534</v>
      </c>
      <c r="AH38" s="9">
        <f t="shared" si="23"/>
        <v>537</v>
      </c>
      <c r="AI38" s="9">
        <f t="shared" si="23"/>
        <v>1071</v>
      </c>
      <c r="AJ38" s="9">
        <f t="shared" si="23"/>
        <v>143</v>
      </c>
      <c r="AK38" s="9">
        <f t="shared" si="23"/>
        <v>114</v>
      </c>
      <c r="AL38" s="9">
        <f t="shared" si="23"/>
        <v>257</v>
      </c>
      <c r="AM38" s="9">
        <f t="shared" si="23"/>
        <v>362</v>
      </c>
      <c r="AN38" s="9">
        <f t="shared" si="23"/>
        <v>375</v>
      </c>
      <c r="AO38" s="9">
        <f t="shared" si="23"/>
        <v>737</v>
      </c>
      <c r="AP38" s="9">
        <f t="shared" si="23"/>
        <v>170</v>
      </c>
      <c r="AQ38" s="9">
        <f t="shared" si="23"/>
        <v>133</v>
      </c>
      <c r="AR38" s="9">
        <f t="shared" si="23"/>
        <v>303</v>
      </c>
      <c r="AS38" s="9">
        <f t="shared" si="23"/>
        <v>306</v>
      </c>
      <c r="AT38" s="9">
        <f t="shared" si="23"/>
        <v>286</v>
      </c>
      <c r="AU38" s="9">
        <f t="shared" si="23"/>
        <v>592</v>
      </c>
    </row>
    <row r="39" spans="1:47">
      <c r="A39" s="5">
        <v>34</v>
      </c>
      <c r="B39" s="13" t="s">
        <v>49</v>
      </c>
      <c r="C39" s="7">
        <f t="shared" si="2"/>
        <v>5927</v>
      </c>
      <c r="D39" s="7">
        <f t="shared" si="2"/>
        <v>5644</v>
      </c>
      <c r="E39" s="11">
        <f t="shared" si="20"/>
        <v>11571</v>
      </c>
      <c r="F39" s="9">
        <f t="shared" ref="F39:AU39" si="24">F37+F49</f>
        <v>1207</v>
      </c>
      <c r="G39" s="9">
        <f t="shared" si="24"/>
        <v>1191</v>
      </c>
      <c r="H39" s="9">
        <f t="shared" si="24"/>
        <v>2398</v>
      </c>
      <c r="I39" s="9">
        <f t="shared" si="24"/>
        <v>374</v>
      </c>
      <c r="J39" s="9">
        <f t="shared" si="24"/>
        <v>344</v>
      </c>
      <c r="K39" s="9">
        <f t="shared" si="24"/>
        <v>718</v>
      </c>
      <c r="L39" s="9">
        <f t="shared" si="24"/>
        <v>512</v>
      </c>
      <c r="M39" s="9">
        <f t="shared" si="24"/>
        <v>492</v>
      </c>
      <c r="N39" s="9">
        <f t="shared" si="24"/>
        <v>1004</v>
      </c>
      <c r="O39" s="9">
        <f t="shared" si="24"/>
        <v>444</v>
      </c>
      <c r="P39" s="9">
        <f t="shared" si="24"/>
        <v>420</v>
      </c>
      <c r="Q39" s="9">
        <f t="shared" si="24"/>
        <v>864</v>
      </c>
      <c r="R39" s="9">
        <f t="shared" si="24"/>
        <v>405</v>
      </c>
      <c r="S39" s="9">
        <f t="shared" si="24"/>
        <v>372</v>
      </c>
      <c r="T39" s="9">
        <f t="shared" si="24"/>
        <v>777</v>
      </c>
      <c r="U39" s="9">
        <f t="shared" si="24"/>
        <v>568</v>
      </c>
      <c r="V39" s="9">
        <f t="shared" si="24"/>
        <v>534</v>
      </c>
      <c r="W39" s="9">
        <f t="shared" si="24"/>
        <v>1102</v>
      </c>
      <c r="X39" s="9">
        <f t="shared" si="24"/>
        <v>436</v>
      </c>
      <c r="Y39" s="9">
        <f t="shared" si="24"/>
        <v>447</v>
      </c>
      <c r="Z39" s="9">
        <f t="shared" si="24"/>
        <v>883</v>
      </c>
      <c r="AA39" s="9">
        <f t="shared" si="24"/>
        <v>303</v>
      </c>
      <c r="AB39" s="9">
        <f t="shared" si="24"/>
        <v>276</v>
      </c>
      <c r="AC39" s="9">
        <f t="shared" si="24"/>
        <v>579</v>
      </c>
      <c r="AD39" s="9">
        <f t="shared" si="24"/>
        <v>279</v>
      </c>
      <c r="AE39" s="9">
        <f t="shared" si="24"/>
        <v>228</v>
      </c>
      <c r="AF39" s="9">
        <f t="shared" si="24"/>
        <v>507</v>
      </c>
      <c r="AG39" s="9">
        <f t="shared" si="24"/>
        <v>493</v>
      </c>
      <c r="AH39" s="9">
        <f t="shared" si="24"/>
        <v>498</v>
      </c>
      <c r="AI39" s="9">
        <f t="shared" si="24"/>
        <v>991</v>
      </c>
      <c r="AJ39" s="9">
        <f t="shared" si="24"/>
        <v>132</v>
      </c>
      <c r="AK39" s="9">
        <f t="shared" si="24"/>
        <v>106</v>
      </c>
      <c r="AL39" s="9">
        <f t="shared" si="24"/>
        <v>238</v>
      </c>
      <c r="AM39" s="9">
        <f t="shared" si="24"/>
        <v>334</v>
      </c>
      <c r="AN39" s="9">
        <f t="shared" si="24"/>
        <v>348</v>
      </c>
      <c r="AO39" s="9">
        <f t="shared" si="24"/>
        <v>682</v>
      </c>
      <c r="AP39" s="9">
        <f t="shared" si="24"/>
        <v>157</v>
      </c>
      <c r="AQ39" s="9">
        <f t="shared" si="24"/>
        <v>123</v>
      </c>
      <c r="AR39" s="9">
        <f t="shared" si="24"/>
        <v>280</v>
      </c>
      <c r="AS39" s="9">
        <f t="shared" si="24"/>
        <v>283</v>
      </c>
      <c r="AT39" s="9">
        <f t="shared" si="24"/>
        <v>265</v>
      </c>
      <c r="AU39" s="9">
        <f t="shared" si="24"/>
        <v>548</v>
      </c>
    </row>
    <row r="40" spans="1:47">
      <c r="A40" s="5">
        <v>35</v>
      </c>
      <c r="B40" s="13" t="s">
        <v>50</v>
      </c>
      <c r="C40" s="7">
        <f t="shared" si="2"/>
        <v>3549</v>
      </c>
      <c r="D40" s="7">
        <f t="shared" si="2"/>
        <v>3330</v>
      </c>
      <c r="E40" s="11">
        <f t="shared" si="20"/>
        <v>6879</v>
      </c>
      <c r="F40" s="9">
        <v>722</v>
      </c>
      <c r="G40" s="9">
        <v>703</v>
      </c>
      <c r="H40" s="9">
        <f t="shared" si="3"/>
        <v>1425</v>
      </c>
      <c r="I40" s="9">
        <v>224</v>
      </c>
      <c r="J40" s="9">
        <v>203</v>
      </c>
      <c r="K40" s="9">
        <f t="shared" si="4"/>
        <v>427</v>
      </c>
      <c r="L40" s="9">
        <v>307</v>
      </c>
      <c r="M40" s="9">
        <v>290</v>
      </c>
      <c r="N40" s="9">
        <f t="shared" si="5"/>
        <v>597</v>
      </c>
      <c r="O40" s="9">
        <v>266</v>
      </c>
      <c r="P40" s="9">
        <v>248</v>
      </c>
      <c r="Q40" s="9">
        <f t="shared" si="6"/>
        <v>514</v>
      </c>
      <c r="R40" s="9">
        <v>243</v>
      </c>
      <c r="S40" s="9">
        <v>220</v>
      </c>
      <c r="T40" s="9">
        <f t="shared" si="7"/>
        <v>463</v>
      </c>
      <c r="U40" s="9">
        <v>341</v>
      </c>
      <c r="V40" s="9">
        <v>315</v>
      </c>
      <c r="W40" s="9">
        <f t="shared" si="15"/>
        <v>656</v>
      </c>
      <c r="X40" s="9">
        <v>261</v>
      </c>
      <c r="Y40" s="9">
        <v>264</v>
      </c>
      <c r="Z40" s="9">
        <f t="shared" si="8"/>
        <v>525</v>
      </c>
      <c r="AA40" s="9">
        <v>181</v>
      </c>
      <c r="AB40" s="9">
        <v>163</v>
      </c>
      <c r="AC40" s="9">
        <f t="shared" si="9"/>
        <v>344</v>
      </c>
      <c r="AD40" s="9">
        <v>167</v>
      </c>
      <c r="AE40" s="9">
        <v>134</v>
      </c>
      <c r="AF40" s="9">
        <f t="shared" si="10"/>
        <v>301</v>
      </c>
      <c r="AG40" s="9">
        <v>295</v>
      </c>
      <c r="AH40" s="9">
        <v>294</v>
      </c>
      <c r="AI40" s="9">
        <f t="shared" si="16"/>
        <v>589</v>
      </c>
      <c r="AJ40" s="9">
        <v>79</v>
      </c>
      <c r="AK40" s="9">
        <v>63</v>
      </c>
      <c r="AL40" s="9">
        <f t="shared" si="17"/>
        <v>142</v>
      </c>
      <c r="AM40" s="9">
        <v>200</v>
      </c>
      <c r="AN40" s="9">
        <v>205</v>
      </c>
      <c r="AO40" s="9">
        <f t="shared" si="18"/>
        <v>405</v>
      </c>
      <c r="AP40" s="9">
        <v>94</v>
      </c>
      <c r="AQ40" s="9">
        <v>72</v>
      </c>
      <c r="AR40" s="9">
        <f t="shared" si="19"/>
        <v>166</v>
      </c>
      <c r="AS40" s="9">
        <v>169</v>
      </c>
      <c r="AT40" s="9">
        <v>156</v>
      </c>
      <c r="AU40" s="9">
        <f t="shared" si="14"/>
        <v>325</v>
      </c>
    </row>
    <row r="41" spans="1:47">
      <c r="A41" s="5">
        <v>36</v>
      </c>
      <c r="B41" s="13" t="s">
        <v>51</v>
      </c>
      <c r="C41" s="7">
        <f t="shared" si="2"/>
        <v>2864</v>
      </c>
      <c r="D41" s="7">
        <f t="shared" si="2"/>
        <v>2769</v>
      </c>
      <c r="E41" s="11">
        <f t="shared" si="20"/>
        <v>5633</v>
      </c>
      <c r="F41" s="9">
        <f t="shared" ref="F41:AU41" si="25">F51-F40-F26-F21-F20-F19-F18-F17-F16-F14</f>
        <v>583</v>
      </c>
      <c r="G41" s="9">
        <f t="shared" si="25"/>
        <v>582</v>
      </c>
      <c r="H41" s="9">
        <f t="shared" si="25"/>
        <v>1165</v>
      </c>
      <c r="I41" s="9">
        <f t="shared" si="25"/>
        <v>181</v>
      </c>
      <c r="J41" s="9">
        <f t="shared" si="25"/>
        <v>169</v>
      </c>
      <c r="K41" s="9">
        <f t="shared" si="25"/>
        <v>350</v>
      </c>
      <c r="L41" s="9">
        <f t="shared" si="25"/>
        <v>246</v>
      </c>
      <c r="M41" s="9">
        <f t="shared" si="25"/>
        <v>241</v>
      </c>
      <c r="N41" s="9">
        <f t="shared" si="25"/>
        <v>487</v>
      </c>
      <c r="O41" s="9">
        <f t="shared" si="25"/>
        <v>215</v>
      </c>
      <c r="P41" s="9">
        <f t="shared" si="25"/>
        <v>206</v>
      </c>
      <c r="Q41" s="9">
        <f t="shared" si="25"/>
        <v>421</v>
      </c>
      <c r="R41" s="9">
        <f t="shared" si="25"/>
        <v>195</v>
      </c>
      <c r="S41" s="9">
        <f t="shared" si="25"/>
        <v>181</v>
      </c>
      <c r="T41" s="9">
        <f t="shared" si="25"/>
        <v>376</v>
      </c>
      <c r="U41" s="9">
        <f t="shared" si="25"/>
        <v>275</v>
      </c>
      <c r="V41" s="9">
        <f t="shared" si="25"/>
        <v>263</v>
      </c>
      <c r="W41" s="9">
        <f t="shared" si="25"/>
        <v>538</v>
      </c>
      <c r="X41" s="9">
        <f t="shared" si="25"/>
        <v>210</v>
      </c>
      <c r="Y41" s="9">
        <f t="shared" si="25"/>
        <v>218</v>
      </c>
      <c r="Z41" s="9">
        <f t="shared" si="25"/>
        <v>428</v>
      </c>
      <c r="AA41" s="9">
        <f t="shared" si="25"/>
        <v>148</v>
      </c>
      <c r="AB41" s="9">
        <f t="shared" si="25"/>
        <v>137</v>
      </c>
      <c r="AC41" s="9">
        <f t="shared" si="25"/>
        <v>285</v>
      </c>
      <c r="AD41" s="9">
        <f t="shared" si="25"/>
        <v>134</v>
      </c>
      <c r="AE41" s="9">
        <f t="shared" si="25"/>
        <v>113</v>
      </c>
      <c r="AF41" s="9">
        <f t="shared" si="25"/>
        <v>247</v>
      </c>
      <c r="AG41" s="9">
        <f t="shared" si="25"/>
        <v>241</v>
      </c>
      <c r="AH41" s="9">
        <f t="shared" si="25"/>
        <v>245</v>
      </c>
      <c r="AI41" s="9">
        <f t="shared" si="25"/>
        <v>486</v>
      </c>
      <c r="AJ41" s="9">
        <f t="shared" si="25"/>
        <v>62</v>
      </c>
      <c r="AK41" s="9">
        <f t="shared" si="25"/>
        <v>50</v>
      </c>
      <c r="AL41" s="9">
        <f t="shared" si="25"/>
        <v>112</v>
      </c>
      <c r="AM41" s="9">
        <f t="shared" si="25"/>
        <v>162</v>
      </c>
      <c r="AN41" s="9">
        <f t="shared" si="25"/>
        <v>172</v>
      </c>
      <c r="AO41" s="9">
        <f t="shared" si="25"/>
        <v>334</v>
      </c>
      <c r="AP41" s="9">
        <f t="shared" si="25"/>
        <v>77</v>
      </c>
      <c r="AQ41" s="9">
        <f t="shared" si="25"/>
        <v>62</v>
      </c>
      <c r="AR41" s="9">
        <f t="shared" si="25"/>
        <v>139</v>
      </c>
      <c r="AS41" s="9">
        <f t="shared" si="25"/>
        <v>135</v>
      </c>
      <c r="AT41" s="9">
        <f t="shared" si="25"/>
        <v>130</v>
      </c>
      <c r="AU41" s="9">
        <f t="shared" si="25"/>
        <v>265</v>
      </c>
    </row>
    <row r="42" spans="1:47">
      <c r="A42" s="5">
        <v>37</v>
      </c>
      <c r="B42" s="13" t="s">
        <v>52</v>
      </c>
      <c r="C42" s="7">
        <f t="shared" si="2"/>
        <v>5639</v>
      </c>
      <c r="D42" s="7">
        <f t="shared" si="2"/>
        <v>5326</v>
      </c>
      <c r="E42" s="11">
        <f t="shared" si="20"/>
        <v>10965</v>
      </c>
      <c r="F42" s="9">
        <f t="shared" ref="F42:AU42" si="26">F28+F37</f>
        <v>1148</v>
      </c>
      <c r="G42" s="9">
        <f t="shared" si="26"/>
        <v>1124</v>
      </c>
      <c r="H42" s="9">
        <f t="shared" si="26"/>
        <v>2272</v>
      </c>
      <c r="I42" s="9">
        <f t="shared" si="26"/>
        <v>355</v>
      </c>
      <c r="J42" s="9">
        <f t="shared" si="26"/>
        <v>325</v>
      </c>
      <c r="K42" s="9">
        <f t="shared" si="26"/>
        <v>680</v>
      </c>
      <c r="L42" s="9">
        <f t="shared" si="26"/>
        <v>487</v>
      </c>
      <c r="M42" s="9">
        <f t="shared" si="26"/>
        <v>464</v>
      </c>
      <c r="N42" s="9">
        <f t="shared" si="26"/>
        <v>951</v>
      </c>
      <c r="O42" s="9">
        <f t="shared" si="26"/>
        <v>423</v>
      </c>
      <c r="P42" s="9">
        <f t="shared" si="26"/>
        <v>396</v>
      </c>
      <c r="Q42" s="9">
        <f t="shared" si="26"/>
        <v>819</v>
      </c>
      <c r="R42" s="9">
        <f t="shared" si="26"/>
        <v>385</v>
      </c>
      <c r="S42" s="9">
        <f t="shared" si="26"/>
        <v>351</v>
      </c>
      <c r="T42" s="9">
        <f t="shared" si="26"/>
        <v>736</v>
      </c>
      <c r="U42" s="9">
        <f t="shared" si="26"/>
        <v>540</v>
      </c>
      <c r="V42" s="9">
        <f t="shared" si="26"/>
        <v>504</v>
      </c>
      <c r="W42" s="9">
        <f t="shared" si="26"/>
        <v>1044</v>
      </c>
      <c r="X42" s="9">
        <f t="shared" si="26"/>
        <v>415</v>
      </c>
      <c r="Y42" s="9">
        <f t="shared" si="26"/>
        <v>422</v>
      </c>
      <c r="Z42" s="9">
        <f t="shared" si="26"/>
        <v>837</v>
      </c>
      <c r="AA42" s="9">
        <f t="shared" si="26"/>
        <v>288</v>
      </c>
      <c r="AB42" s="9">
        <f t="shared" si="26"/>
        <v>261</v>
      </c>
      <c r="AC42" s="9">
        <f t="shared" si="26"/>
        <v>549</v>
      </c>
      <c r="AD42" s="9">
        <f t="shared" si="26"/>
        <v>266</v>
      </c>
      <c r="AE42" s="9">
        <f t="shared" si="26"/>
        <v>215</v>
      </c>
      <c r="AF42" s="9">
        <f t="shared" si="26"/>
        <v>481</v>
      </c>
      <c r="AG42" s="9">
        <f t="shared" si="26"/>
        <v>470</v>
      </c>
      <c r="AH42" s="9">
        <f t="shared" si="26"/>
        <v>470</v>
      </c>
      <c r="AI42" s="9">
        <f t="shared" si="26"/>
        <v>940</v>
      </c>
      <c r="AJ42" s="9">
        <f t="shared" si="26"/>
        <v>126</v>
      </c>
      <c r="AK42" s="9">
        <f t="shared" si="26"/>
        <v>100</v>
      </c>
      <c r="AL42" s="9">
        <f t="shared" si="26"/>
        <v>226</v>
      </c>
      <c r="AM42" s="9">
        <f t="shared" si="26"/>
        <v>318</v>
      </c>
      <c r="AN42" s="9">
        <f t="shared" si="26"/>
        <v>328</v>
      </c>
      <c r="AO42" s="9">
        <f t="shared" si="26"/>
        <v>646</v>
      </c>
      <c r="AP42" s="9">
        <f t="shared" si="26"/>
        <v>149</v>
      </c>
      <c r="AQ42" s="9">
        <f t="shared" si="26"/>
        <v>116</v>
      </c>
      <c r="AR42" s="9">
        <f t="shared" si="26"/>
        <v>265</v>
      </c>
      <c r="AS42" s="9">
        <f t="shared" si="26"/>
        <v>269</v>
      </c>
      <c r="AT42" s="9">
        <f t="shared" si="26"/>
        <v>250</v>
      </c>
      <c r="AU42" s="9">
        <f t="shared" si="26"/>
        <v>519</v>
      </c>
    </row>
    <row r="43" spans="1:47">
      <c r="A43" s="5">
        <v>38</v>
      </c>
      <c r="B43" s="13" t="s">
        <v>53</v>
      </c>
      <c r="C43" s="7">
        <f t="shared" si="2"/>
        <v>1779</v>
      </c>
      <c r="D43" s="7">
        <f t="shared" si="2"/>
        <v>1673</v>
      </c>
      <c r="E43" s="11">
        <f t="shared" si="20"/>
        <v>3452</v>
      </c>
      <c r="F43" s="9">
        <v>362</v>
      </c>
      <c r="G43" s="9">
        <v>353</v>
      </c>
      <c r="H43" s="9">
        <f t="shared" si="3"/>
        <v>715</v>
      </c>
      <c r="I43" s="9">
        <v>112</v>
      </c>
      <c r="J43" s="9">
        <v>102</v>
      </c>
      <c r="K43" s="9">
        <f t="shared" si="4"/>
        <v>214</v>
      </c>
      <c r="L43" s="9">
        <v>154</v>
      </c>
      <c r="M43" s="9">
        <v>146</v>
      </c>
      <c r="N43" s="9">
        <f t="shared" si="5"/>
        <v>300</v>
      </c>
      <c r="O43" s="9">
        <v>133</v>
      </c>
      <c r="P43" s="9">
        <v>124</v>
      </c>
      <c r="Q43" s="9">
        <f t="shared" si="6"/>
        <v>257</v>
      </c>
      <c r="R43" s="9">
        <v>121</v>
      </c>
      <c r="S43" s="9">
        <v>110</v>
      </c>
      <c r="T43" s="9">
        <f t="shared" si="7"/>
        <v>231</v>
      </c>
      <c r="U43" s="9">
        <v>171</v>
      </c>
      <c r="V43" s="9">
        <v>158</v>
      </c>
      <c r="W43" s="9">
        <f t="shared" si="15"/>
        <v>329</v>
      </c>
      <c r="X43" s="9">
        <v>131</v>
      </c>
      <c r="Y43" s="9">
        <v>133</v>
      </c>
      <c r="Z43" s="9">
        <f t="shared" si="8"/>
        <v>264</v>
      </c>
      <c r="AA43" s="9">
        <v>91</v>
      </c>
      <c r="AB43" s="9">
        <v>82</v>
      </c>
      <c r="AC43" s="9">
        <f t="shared" si="9"/>
        <v>173</v>
      </c>
      <c r="AD43" s="9">
        <v>84</v>
      </c>
      <c r="AE43" s="9">
        <v>68</v>
      </c>
      <c r="AF43" s="9">
        <f t="shared" si="10"/>
        <v>152</v>
      </c>
      <c r="AG43" s="9">
        <v>148</v>
      </c>
      <c r="AH43" s="9">
        <v>148</v>
      </c>
      <c r="AI43" s="9">
        <f t="shared" si="16"/>
        <v>296</v>
      </c>
      <c r="AJ43" s="9">
        <v>40</v>
      </c>
      <c r="AK43" s="9">
        <v>32</v>
      </c>
      <c r="AL43" s="9">
        <f t="shared" si="17"/>
        <v>72</v>
      </c>
      <c r="AM43" s="9">
        <v>100</v>
      </c>
      <c r="AN43" s="9">
        <v>103</v>
      </c>
      <c r="AO43" s="9">
        <f t="shared" si="18"/>
        <v>203</v>
      </c>
      <c r="AP43" s="9">
        <v>47</v>
      </c>
      <c r="AQ43" s="9">
        <v>36</v>
      </c>
      <c r="AR43" s="9">
        <f t="shared" si="19"/>
        <v>83</v>
      </c>
      <c r="AS43" s="9">
        <v>85</v>
      </c>
      <c r="AT43" s="9">
        <v>78</v>
      </c>
      <c r="AU43" s="9">
        <f t="shared" si="14"/>
        <v>163</v>
      </c>
    </row>
    <row r="44" spans="1:47">
      <c r="A44" s="5">
        <v>39</v>
      </c>
      <c r="B44" s="13" t="s">
        <v>54</v>
      </c>
      <c r="C44" s="7">
        <f t="shared" si="2"/>
        <v>0</v>
      </c>
      <c r="D44" s="7">
        <f t="shared" si="2"/>
        <v>4484</v>
      </c>
      <c r="E44" s="11">
        <f t="shared" si="20"/>
        <v>4484</v>
      </c>
      <c r="F44" s="9">
        <v>0</v>
      </c>
      <c r="G44" s="9">
        <v>946</v>
      </c>
      <c r="H44" s="9">
        <f t="shared" si="3"/>
        <v>946</v>
      </c>
      <c r="I44" s="9">
        <v>0</v>
      </c>
      <c r="J44" s="9">
        <v>273</v>
      </c>
      <c r="K44" s="9">
        <f t="shared" si="4"/>
        <v>273</v>
      </c>
      <c r="L44" s="9">
        <v>0</v>
      </c>
      <c r="M44" s="9">
        <v>391</v>
      </c>
      <c r="N44" s="9">
        <f t="shared" si="5"/>
        <v>391</v>
      </c>
      <c r="O44" s="9">
        <v>0</v>
      </c>
      <c r="P44" s="9">
        <v>333</v>
      </c>
      <c r="Q44" s="9">
        <f t="shared" si="6"/>
        <v>333</v>
      </c>
      <c r="R44" s="9">
        <v>0</v>
      </c>
      <c r="S44" s="9">
        <v>296</v>
      </c>
      <c r="T44" s="9">
        <f t="shared" si="7"/>
        <v>296</v>
      </c>
      <c r="U44" s="9">
        <v>0</v>
      </c>
      <c r="V44" s="9">
        <v>425</v>
      </c>
      <c r="W44" s="9">
        <f t="shared" si="15"/>
        <v>425</v>
      </c>
      <c r="X44" s="9">
        <v>0</v>
      </c>
      <c r="Y44" s="9">
        <v>355</v>
      </c>
      <c r="Z44" s="9">
        <f t="shared" si="8"/>
        <v>355</v>
      </c>
      <c r="AA44" s="9">
        <v>0</v>
      </c>
      <c r="AB44" s="9">
        <v>219</v>
      </c>
      <c r="AC44" s="9">
        <f t="shared" si="9"/>
        <v>219</v>
      </c>
      <c r="AD44" s="9">
        <v>0</v>
      </c>
      <c r="AE44" s="9">
        <v>181</v>
      </c>
      <c r="AF44" s="9">
        <f t="shared" si="10"/>
        <v>181</v>
      </c>
      <c r="AG44" s="9">
        <v>0</v>
      </c>
      <c r="AH44" s="9">
        <v>396</v>
      </c>
      <c r="AI44" s="9">
        <f t="shared" si="16"/>
        <v>396</v>
      </c>
      <c r="AJ44" s="9">
        <v>0</v>
      </c>
      <c r="AK44" s="9">
        <v>85</v>
      </c>
      <c r="AL44" s="9">
        <f t="shared" si="17"/>
        <v>85</v>
      </c>
      <c r="AM44" s="9">
        <v>0</v>
      </c>
      <c r="AN44" s="9">
        <v>277</v>
      </c>
      <c r="AO44" s="9">
        <f t="shared" si="18"/>
        <v>277</v>
      </c>
      <c r="AP44" s="9">
        <v>0</v>
      </c>
      <c r="AQ44" s="9">
        <v>97</v>
      </c>
      <c r="AR44" s="9">
        <f t="shared" si="19"/>
        <v>97</v>
      </c>
      <c r="AS44" s="9">
        <v>0</v>
      </c>
      <c r="AT44" s="9">
        <v>210</v>
      </c>
      <c r="AU44" s="9">
        <f t="shared" si="14"/>
        <v>210</v>
      </c>
    </row>
    <row r="45" spans="1:47">
      <c r="A45" s="5">
        <v>40</v>
      </c>
      <c r="B45" s="13" t="s">
        <v>55</v>
      </c>
      <c r="C45" s="7">
        <f t="shared" si="2"/>
        <v>0</v>
      </c>
      <c r="D45" s="7">
        <f t="shared" si="2"/>
        <v>2519</v>
      </c>
      <c r="E45" s="11">
        <f t="shared" si="20"/>
        <v>2519</v>
      </c>
      <c r="F45" s="9">
        <v>0</v>
      </c>
      <c r="G45" s="9">
        <v>531</v>
      </c>
      <c r="H45" s="9">
        <f t="shared" si="3"/>
        <v>531</v>
      </c>
      <c r="I45" s="9">
        <v>0</v>
      </c>
      <c r="J45" s="9">
        <v>154</v>
      </c>
      <c r="K45" s="9">
        <f t="shared" si="4"/>
        <v>154</v>
      </c>
      <c r="L45" s="9">
        <v>0</v>
      </c>
      <c r="M45" s="9">
        <v>220</v>
      </c>
      <c r="N45" s="9">
        <f t="shared" si="5"/>
        <v>220</v>
      </c>
      <c r="O45" s="9">
        <v>0</v>
      </c>
      <c r="P45" s="9">
        <v>187</v>
      </c>
      <c r="Q45" s="9">
        <f t="shared" si="6"/>
        <v>187</v>
      </c>
      <c r="R45" s="9">
        <v>0</v>
      </c>
      <c r="S45" s="9">
        <v>166</v>
      </c>
      <c r="T45" s="9">
        <f t="shared" si="7"/>
        <v>166</v>
      </c>
      <c r="U45" s="9">
        <v>0</v>
      </c>
      <c r="V45" s="9">
        <v>238</v>
      </c>
      <c r="W45" s="9">
        <f t="shared" si="15"/>
        <v>238</v>
      </c>
      <c r="X45" s="9">
        <v>0</v>
      </c>
      <c r="Y45" s="9">
        <v>200</v>
      </c>
      <c r="Z45" s="9">
        <f t="shared" si="8"/>
        <v>200</v>
      </c>
      <c r="AA45" s="9">
        <v>0</v>
      </c>
      <c r="AB45" s="9">
        <v>123</v>
      </c>
      <c r="AC45" s="9">
        <f t="shared" si="9"/>
        <v>123</v>
      </c>
      <c r="AD45" s="9">
        <v>0</v>
      </c>
      <c r="AE45" s="9">
        <v>102</v>
      </c>
      <c r="AF45" s="9">
        <f t="shared" si="10"/>
        <v>102</v>
      </c>
      <c r="AG45" s="9">
        <v>0</v>
      </c>
      <c r="AH45" s="9">
        <v>222</v>
      </c>
      <c r="AI45" s="9">
        <f t="shared" si="16"/>
        <v>222</v>
      </c>
      <c r="AJ45" s="9">
        <v>0</v>
      </c>
      <c r="AK45" s="9">
        <v>48</v>
      </c>
      <c r="AL45" s="9">
        <f t="shared" si="17"/>
        <v>48</v>
      </c>
      <c r="AM45" s="9">
        <v>0</v>
      </c>
      <c r="AN45" s="9">
        <v>155</v>
      </c>
      <c r="AO45" s="9">
        <f t="shared" si="18"/>
        <v>155</v>
      </c>
      <c r="AP45" s="9">
        <v>0</v>
      </c>
      <c r="AQ45" s="9">
        <v>55</v>
      </c>
      <c r="AR45" s="9">
        <f t="shared" si="19"/>
        <v>55</v>
      </c>
      <c r="AS45" s="9">
        <v>0</v>
      </c>
      <c r="AT45" s="9">
        <v>118</v>
      </c>
      <c r="AU45" s="9">
        <f t="shared" si="14"/>
        <v>118</v>
      </c>
    </row>
    <row r="46" spans="1:47">
      <c r="A46" s="5">
        <v>41</v>
      </c>
      <c r="B46" s="13" t="s">
        <v>56</v>
      </c>
      <c r="C46" s="7">
        <f t="shared" si="2"/>
        <v>0</v>
      </c>
      <c r="D46" s="7">
        <f t="shared" si="2"/>
        <v>3745</v>
      </c>
      <c r="E46" s="11">
        <f t="shared" si="20"/>
        <v>3745</v>
      </c>
      <c r="F46" s="9">
        <v>0</v>
      </c>
      <c r="G46" s="9">
        <v>790</v>
      </c>
      <c r="H46" s="9">
        <f t="shared" si="3"/>
        <v>790</v>
      </c>
      <c r="I46" s="9">
        <v>0</v>
      </c>
      <c r="J46" s="9">
        <v>228</v>
      </c>
      <c r="K46" s="9">
        <f t="shared" si="4"/>
        <v>228</v>
      </c>
      <c r="L46" s="9">
        <v>0</v>
      </c>
      <c r="M46" s="9">
        <v>327</v>
      </c>
      <c r="N46" s="9">
        <f t="shared" si="5"/>
        <v>327</v>
      </c>
      <c r="O46" s="9">
        <v>0</v>
      </c>
      <c r="P46" s="9">
        <v>278</v>
      </c>
      <c r="Q46" s="9">
        <f t="shared" si="6"/>
        <v>278</v>
      </c>
      <c r="R46" s="9">
        <v>0</v>
      </c>
      <c r="S46" s="9">
        <v>247</v>
      </c>
      <c r="T46" s="9">
        <f t="shared" si="7"/>
        <v>247</v>
      </c>
      <c r="U46" s="9">
        <v>0</v>
      </c>
      <c r="V46" s="9">
        <v>355</v>
      </c>
      <c r="W46" s="9">
        <f t="shared" si="15"/>
        <v>355</v>
      </c>
      <c r="X46" s="9">
        <v>0</v>
      </c>
      <c r="Y46" s="9">
        <v>297</v>
      </c>
      <c r="Z46" s="9">
        <f t="shared" si="8"/>
        <v>297</v>
      </c>
      <c r="AA46" s="9">
        <v>0</v>
      </c>
      <c r="AB46" s="9">
        <v>183</v>
      </c>
      <c r="AC46" s="9">
        <f t="shared" si="9"/>
        <v>183</v>
      </c>
      <c r="AD46" s="9">
        <v>0</v>
      </c>
      <c r="AE46" s="9">
        <v>151</v>
      </c>
      <c r="AF46" s="9">
        <f t="shared" si="10"/>
        <v>151</v>
      </c>
      <c r="AG46" s="9">
        <v>0</v>
      </c>
      <c r="AH46" s="9">
        <v>331</v>
      </c>
      <c r="AI46" s="9">
        <f t="shared" si="16"/>
        <v>331</v>
      </c>
      <c r="AJ46" s="9">
        <v>0</v>
      </c>
      <c r="AK46" s="9">
        <v>71</v>
      </c>
      <c r="AL46" s="9">
        <f t="shared" si="17"/>
        <v>71</v>
      </c>
      <c r="AM46" s="9">
        <v>0</v>
      </c>
      <c r="AN46" s="9">
        <v>231</v>
      </c>
      <c r="AO46" s="9">
        <f t="shared" si="18"/>
        <v>231</v>
      </c>
      <c r="AP46" s="9">
        <v>0</v>
      </c>
      <c r="AQ46" s="9">
        <v>81</v>
      </c>
      <c r="AR46" s="9">
        <f t="shared" si="19"/>
        <v>81</v>
      </c>
      <c r="AS46" s="9">
        <v>0</v>
      </c>
      <c r="AT46" s="9">
        <v>175</v>
      </c>
      <c r="AU46" s="9">
        <f t="shared" si="14"/>
        <v>175</v>
      </c>
    </row>
    <row r="47" spans="1:47">
      <c r="A47" s="5">
        <v>42</v>
      </c>
      <c r="B47" s="13" t="s">
        <v>57</v>
      </c>
      <c r="C47" s="7">
        <f t="shared" si="2"/>
        <v>0</v>
      </c>
      <c r="D47" s="7">
        <f t="shared" si="2"/>
        <v>0</v>
      </c>
      <c r="E47" s="12">
        <f>H47+K47+N47+Q47+T47+W47+Z47+AC47+AF47+AI47+AL47+AO47+AR47+AU47</f>
        <v>3176</v>
      </c>
      <c r="F47" s="9">
        <v>0</v>
      </c>
      <c r="G47" s="9">
        <v>0</v>
      </c>
      <c r="H47" s="9">
        <v>658</v>
      </c>
      <c r="I47" s="9">
        <v>0</v>
      </c>
      <c r="J47" s="9">
        <v>0</v>
      </c>
      <c r="K47" s="9">
        <v>197</v>
      </c>
      <c r="L47" s="9">
        <v>0</v>
      </c>
      <c r="M47" s="9">
        <v>0</v>
      </c>
      <c r="N47" s="9">
        <v>276</v>
      </c>
      <c r="O47" s="9">
        <v>0</v>
      </c>
      <c r="P47" s="9">
        <v>0</v>
      </c>
      <c r="Q47" s="9">
        <v>237</v>
      </c>
      <c r="R47" s="9">
        <v>0</v>
      </c>
      <c r="S47" s="9">
        <v>0</v>
      </c>
      <c r="T47" s="9">
        <v>213</v>
      </c>
      <c r="U47" s="9">
        <v>0</v>
      </c>
      <c r="V47" s="9">
        <v>0</v>
      </c>
      <c r="W47" s="9">
        <v>303</v>
      </c>
      <c r="X47" s="9">
        <v>0</v>
      </c>
      <c r="Y47" s="9">
        <v>0</v>
      </c>
      <c r="Z47" s="9">
        <v>242</v>
      </c>
      <c r="AA47" s="9">
        <v>0</v>
      </c>
      <c r="AB47" s="9">
        <v>0</v>
      </c>
      <c r="AC47" s="9">
        <v>159</v>
      </c>
      <c r="AD47" s="9">
        <v>0</v>
      </c>
      <c r="AE47" s="9">
        <v>0</v>
      </c>
      <c r="AF47" s="9">
        <v>139</v>
      </c>
      <c r="AG47" s="9">
        <v>0</v>
      </c>
      <c r="AH47" s="9">
        <v>0</v>
      </c>
      <c r="AI47" s="9">
        <v>272</v>
      </c>
      <c r="AJ47" s="9">
        <v>0</v>
      </c>
      <c r="AK47" s="9">
        <v>0</v>
      </c>
      <c r="AL47" s="9">
        <v>66</v>
      </c>
      <c r="AM47" s="9">
        <v>0</v>
      </c>
      <c r="AN47" s="9">
        <v>0</v>
      </c>
      <c r="AO47" s="9">
        <v>187</v>
      </c>
      <c r="AP47" s="9">
        <v>0</v>
      </c>
      <c r="AQ47" s="9">
        <v>0</v>
      </c>
      <c r="AR47" s="9">
        <v>77</v>
      </c>
      <c r="AS47" s="9">
        <v>0</v>
      </c>
      <c r="AT47" s="9">
        <v>0</v>
      </c>
      <c r="AU47" s="9">
        <v>150</v>
      </c>
    </row>
    <row r="48" spans="1:47">
      <c r="A48" s="5">
        <v>43</v>
      </c>
      <c r="B48" s="13" t="s">
        <v>58</v>
      </c>
      <c r="C48" s="7">
        <f t="shared" si="2"/>
        <v>1458</v>
      </c>
      <c r="D48" s="7">
        <f t="shared" si="2"/>
        <v>1390</v>
      </c>
      <c r="E48" s="11">
        <f t="shared" si="20"/>
        <v>2848</v>
      </c>
      <c r="F48" s="9">
        <v>297</v>
      </c>
      <c r="G48" s="9">
        <v>293</v>
      </c>
      <c r="H48" s="9">
        <f t="shared" si="3"/>
        <v>590</v>
      </c>
      <c r="I48" s="9">
        <v>92</v>
      </c>
      <c r="J48" s="9">
        <v>85</v>
      </c>
      <c r="K48" s="9">
        <f t="shared" ref="K48:K50" si="27">SUM(I48:J48)</f>
        <v>177</v>
      </c>
      <c r="L48" s="9">
        <v>126</v>
      </c>
      <c r="M48" s="9">
        <v>121</v>
      </c>
      <c r="N48" s="9">
        <f t="shared" ref="N48:N50" si="28">SUM(L48:M48)</f>
        <v>247</v>
      </c>
      <c r="O48" s="9">
        <v>109</v>
      </c>
      <c r="P48" s="9">
        <v>103</v>
      </c>
      <c r="Q48" s="9">
        <f t="shared" ref="Q48:Q50" si="29">SUM(O48:P48)</f>
        <v>212</v>
      </c>
      <c r="R48" s="9">
        <v>100</v>
      </c>
      <c r="S48" s="9">
        <v>92</v>
      </c>
      <c r="T48" s="9">
        <f t="shared" ref="T48:T50" si="30">SUM(R48:S48)</f>
        <v>192</v>
      </c>
      <c r="U48" s="9">
        <v>140</v>
      </c>
      <c r="V48" s="9">
        <v>132</v>
      </c>
      <c r="W48" s="9">
        <f t="shared" ref="W48:W50" si="31">SUM(U48:V48)</f>
        <v>272</v>
      </c>
      <c r="X48" s="9">
        <v>107</v>
      </c>
      <c r="Y48" s="9">
        <v>110</v>
      </c>
      <c r="Z48" s="9">
        <f t="shared" ref="Z48:Z50" si="32">SUM(X48:Y48)</f>
        <v>217</v>
      </c>
      <c r="AA48" s="9">
        <v>74</v>
      </c>
      <c r="AB48" s="9">
        <v>68</v>
      </c>
      <c r="AC48" s="9">
        <f t="shared" ref="AC48:AC50" si="33">SUM(AA48:AB48)</f>
        <v>142</v>
      </c>
      <c r="AD48" s="9">
        <v>69</v>
      </c>
      <c r="AE48" s="9">
        <v>56</v>
      </c>
      <c r="AF48" s="9">
        <f t="shared" ref="AF48:AF50" si="34">SUM(AD48:AE48)</f>
        <v>125</v>
      </c>
      <c r="AG48" s="9">
        <v>121</v>
      </c>
      <c r="AH48" s="9">
        <v>123</v>
      </c>
      <c r="AI48" s="9">
        <f t="shared" ref="AI48:AI50" si="35">SUM(AG48:AH48)</f>
        <v>244</v>
      </c>
      <c r="AJ48" s="9">
        <v>33</v>
      </c>
      <c r="AK48" s="9">
        <v>26</v>
      </c>
      <c r="AL48" s="9">
        <f t="shared" ref="AL48:AL50" si="36">SUM(AJ48:AK48)</f>
        <v>59</v>
      </c>
      <c r="AM48" s="9">
        <v>82</v>
      </c>
      <c r="AN48" s="9">
        <v>86</v>
      </c>
      <c r="AO48" s="9">
        <f t="shared" ref="AO48:AO50" si="37">SUM(AM48:AN48)</f>
        <v>168</v>
      </c>
      <c r="AP48" s="9">
        <v>39</v>
      </c>
      <c r="AQ48" s="9">
        <v>30</v>
      </c>
      <c r="AR48" s="9">
        <f t="shared" ref="AR48:AR50" si="38">SUM(AP48:AQ48)</f>
        <v>69</v>
      </c>
      <c r="AS48" s="9">
        <v>69</v>
      </c>
      <c r="AT48" s="9">
        <v>65</v>
      </c>
      <c r="AU48" s="9">
        <f t="shared" ref="AU48:AU50" si="39">SUM(AS48:AT48)</f>
        <v>134</v>
      </c>
    </row>
    <row r="49" spans="1:47">
      <c r="A49" s="5">
        <v>44</v>
      </c>
      <c r="B49" s="6" t="s">
        <v>59</v>
      </c>
      <c r="C49" s="7">
        <f t="shared" si="2"/>
        <v>775</v>
      </c>
      <c r="D49" s="7">
        <f t="shared" si="2"/>
        <v>761</v>
      </c>
      <c r="E49" s="11">
        <f t="shared" si="20"/>
        <v>1536</v>
      </c>
      <c r="F49" s="9">
        <v>158</v>
      </c>
      <c r="G49" s="9">
        <v>161</v>
      </c>
      <c r="H49" s="9">
        <f t="shared" si="3"/>
        <v>319</v>
      </c>
      <c r="I49" s="9">
        <v>49</v>
      </c>
      <c r="J49" s="9">
        <v>46</v>
      </c>
      <c r="K49" s="9">
        <f t="shared" si="27"/>
        <v>95</v>
      </c>
      <c r="L49" s="9">
        <v>67</v>
      </c>
      <c r="M49" s="9">
        <v>66</v>
      </c>
      <c r="N49" s="9">
        <f t="shared" si="28"/>
        <v>133</v>
      </c>
      <c r="O49" s="9">
        <v>58</v>
      </c>
      <c r="P49" s="9">
        <v>57</v>
      </c>
      <c r="Q49" s="9">
        <f t="shared" si="29"/>
        <v>115</v>
      </c>
      <c r="R49" s="9">
        <v>53</v>
      </c>
      <c r="S49" s="9">
        <v>50</v>
      </c>
      <c r="T49" s="9">
        <f t="shared" si="30"/>
        <v>103</v>
      </c>
      <c r="U49" s="9">
        <v>74</v>
      </c>
      <c r="V49" s="9">
        <v>72</v>
      </c>
      <c r="W49" s="9">
        <f t="shared" si="31"/>
        <v>146</v>
      </c>
      <c r="X49" s="9">
        <v>57</v>
      </c>
      <c r="Y49" s="9">
        <v>60</v>
      </c>
      <c r="Z49" s="9">
        <f t="shared" si="32"/>
        <v>117</v>
      </c>
      <c r="AA49" s="9">
        <v>40</v>
      </c>
      <c r="AB49" s="9">
        <v>37</v>
      </c>
      <c r="AC49" s="9">
        <f t="shared" si="33"/>
        <v>77</v>
      </c>
      <c r="AD49" s="9">
        <v>36</v>
      </c>
      <c r="AE49" s="9">
        <v>31</v>
      </c>
      <c r="AF49" s="9">
        <f t="shared" si="34"/>
        <v>67</v>
      </c>
      <c r="AG49" s="9">
        <v>64</v>
      </c>
      <c r="AH49" s="9">
        <v>67</v>
      </c>
      <c r="AI49" s="9">
        <f t="shared" si="35"/>
        <v>131</v>
      </c>
      <c r="AJ49" s="9">
        <v>17</v>
      </c>
      <c r="AK49" s="9">
        <v>14</v>
      </c>
      <c r="AL49" s="9">
        <f t="shared" si="36"/>
        <v>31</v>
      </c>
      <c r="AM49" s="9">
        <v>44</v>
      </c>
      <c r="AN49" s="9">
        <v>47</v>
      </c>
      <c r="AO49" s="9">
        <f t="shared" si="37"/>
        <v>91</v>
      </c>
      <c r="AP49" s="9">
        <v>21</v>
      </c>
      <c r="AQ49" s="9">
        <v>17</v>
      </c>
      <c r="AR49" s="9">
        <f t="shared" si="38"/>
        <v>38</v>
      </c>
      <c r="AS49" s="9">
        <v>37</v>
      </c>
      <c r="AT49" s="9">
        <v>36</v>
      </c>
      <c r="AU49" s="9">
        <f t="shared" si="39"/>
        <v>73</v>
      </c>
    </row>
    <row r="50" spans="1:47">
      <c r="A50" s="5">
        <v>45</v>
      </c>
      <c r="B50" s="6" t="s">
        <v>60</v>
      </c>
      <c r="C50" s="7">
        <f t="shared" si="2"/>
        <v>269</v>
      </c>
      <c r="D50" s="7">
        <f t="shared" si="2"/>
        <v>274</v>
      </c>
      <c r="E50" s="11">
        <f t="shared" si="20"/>
        <v>543</v>
      </c>
      <c r="F50" s="9">
        <v>55</v>
      </c>
      <c r="G50" s="9">
        <v>58</v>
      </c>
      <c r="H50" s="9">
        <f t="shared" si="3"/>
        <v>113</v>
      </c>
      <c r="I50" s="9">
        <v>17</v>
      </c>
      <c r="J50" s="9">
        <v>17</v>
      </c>
      <c r="K50" s="9">
        <f t="shared" si="27"/>
        <v>34</v>
      </c>
      <c r="L50" s="9">
        <v>23</v>
      </c>
      <c r="M50" s="9">
        <v>24</v>
      </c>
      <c r="N50" s="9">
        <f t="shared" si="28"/>
        <v>47</v>
      </c>
      <c r="O50" s="9">
        <v>20</v>
      </c>
      <c r="P50" s="9">
        <v>20</v>
      </c>
      <c r="Q50" s="9">
        <f t="shared" si="29"/>
        <v>40</v>
      </c>
      <c r="R50" s="9">
        <v>18</v>
      </c>
      <c r="S50" s="9">
        <v>18</v>
      </c>
      <c r="T50" s="9">
        <f t="shared" si="30"/>
        <v>36</v>
      </c>
      <c r="U50" s="9">
        <v>26</v>
      </c>
      <c r="V50" s="9">
        <v>26</v>
      </c>
      <c r="W50" s="9">
        <f t="shared" si="31"/>
        <v>52</v>
      </c>
      <c r="X50" s="9">
        <v>20</v>
      </c>
      <c r="Y50" s="9">
        <v>22</v>
      </c>
      <c r="Z50" s="9">
        <f t="shared" si="32"/>
        <v>42</v>
      </c>
      <c r="AA50" s="9">
        <v>14</v>
      </c>
      <c r="AB50" s="9">
        <v>13</v>
      </c>
      <c r="AC50" s="9">
        <f t="shared" si="33"/>
        <v>27</v>
      </c>
      <c r="AD50" s="9">
        <v>13</v>
      </c>
      <c r="AE50" s="9">
        <v>11</v>
      </c>
      <c r="AF50" s="9">
        <f t="shared" si="34"/>
        <v>24</v>
      </c>
      <c r="AG50" s="9">
        <v>22</v>
      </c>
      <c r="AH50" s="9">
        <v>24</v>
      </c>
      <c r="AI50" s="9">
        <f t="shared" si="35"/>
        <v>46</v>
      </c>
      <c r="AJ50" s="9">
        <v>6</v>
      </c>
      <c r="AK50" s="9">
        <v>5</v>
      </c>
      <c r="AL50" s="9">
        <f t="shared" si="36"/>
        <v>11</v>
      </c>
      <c r="AM50" s="9">
        <v>15</v>
      </c>
      <c r="AN50" s="9">
        <v>17</v>
      </c>
      <c r="AO50" s="9">
        <f t="shared" si="37"/>
        <v>32</v>
      </c>
      <c r="AP50" s="9">
        <v>7</v>
      </c>
      <c r="AQ50" s="9">
        <v>6</v>
      </c>
      <c r="AR50" s="9">
        <f t="shared" si="38"/>
        <v>13</v>
      </c>
      <c r="AS50" s="9">
        <v>13</v>
      </c>
      <c r="AT50" s="9">
        <v>13</v>
      </c>
      <c r="AU50" s="9">
        <f t="shared" si="39"/>
        <v>26</v>
      </c>
    </row>
    <row r="51" spans="1:47">
      <c r="A51" s="5">
        <v>46</v>
      </c>
      <c r="B51" s="14" t="s">
        <v>61</v>
      </c>
      <c r="C51" s="7">
        <f t="shared" si="2"/>
        <v>8761</v>
      </c>
      <c r="D51" s="7">
        <f t="shared" si="2"/>
        <v>8313</v>
      </c>
      <c r="E51" s="11">
        <f>SUM(C51:D51)</f>
        <v>17074</v>
      </c>
      <c r="F51" s="9">
        <f t="shared" ref="F51:AU51" si="40">F49+F37+F23+F16+F14</f>
        <v>1784</v>
      </c>
      <c r="G51" s="9">
        <f t="shared" si="40"/>
        <v>1754</v>
      </c>
      <c r="H51" s="9">
        <f t="shared" si="40"/>
        <v>3538</v>
      </c>
      <c r="I51" s="9">
        <f t="shared" si="40"/>
        <v>553</v>
      </c>
      <c r="J51" s="9">
        <f t="shared" si="40"/>
        <v>507</v>
      </c>
      <c r="K51" s="9">
        <f t="shared" si="40"/>
        <v>1060</v>
      </c>
      <c r="L51" s="9">
        <f t="shared" si="40"/>
        <v>756</v>
      </c>
      <c r="M51" s="9">
        <f t="shared" si="40"/>
        <v>725</v>
      </c>
      <c r="N51" s="9">
        <f t="shared" si="40"/>
        <v>1481</v>
      </c>
      <c r="O51" s="9">
        <f t="shared" si="40"/>
        <v>656</v>
      </c>
      <c r="P51" s="9">
        <f t="shared" si="40"/>
        <v>618</v>
      </c>
      <c r="Q51" s="9">
        <f t="shared" si="40"/>
        <v>1274</v>
      </c>
      <c r="R51" s="9">
        <f t="shared" si="40"/>
        <v>598</v>
      </c>
      <c r="S51" s="9">
        <f t="shared" si="40"/>
        <v>548</v>
      </c>
      <c r="T51" s="9">
        <f t="shared" si="40"/>
        <v>1146</v>
      </c>
      <c r="U51" s="9">
        <f t="shared" si="40"/>
        <v>840</v>
      </c>
      <c r="V51" s="9">
        <f t="shared" si="40"/>
        <v>787</v>
      </c>
      <c r="W51" s="9">
        <f t="shared" si="40"/>
        <v>1627</v>
      </c>
      <c r="X51" s="9">
        <f t="shared" si="40"/>
        <v>645</v>
      </c>
      <c r="Y51" s="9">
        <f t="shared" si="40"/>
        <v>658</v>
      </c>
      <c r="Z51" s="9">
        <f t="shared" si="40"/>
        <v>1303</v>
      </c>
      <c r="AA51" s="9">
        <f t="shared" si="40"/>
        <v>448</v>
      </c>
      <c r="AB51" s="9">
        <f t="shared" si="40"/>
        <v>406</v>
      </c>
      <c r="AC51" s="9">
        <f t="shared" si="40"/>
        <v>854</v>
      </c>
      <c r="AD51" s="9">
        <f t="shared" si="40"/>
        <v>413</v>
      </c>
      <c r="AE51" s="9">
        <f t="shared" si="40"/>
        <v>336</v>
      </c>
      <c r="AF51" s="9">
        <f t="shared" si="40"/>
        <v>749</v>
      </c>
      <c r="AG51" s="9">
        <f t="shared" si="40"/>
        <v>729</v>
      </c>
      <c r="AH51" s="9">
        <f t="shared" si="40"/>
        <v>734</v>
      </c>
      <c r="AI51" s="9">
        <f t="shared" si="40"/>
        <v>1463</v>
      </c>
      <c r="AJ51" s="9">
        <f t="shared" si="40"/>
        <v>196</v>
      </c>
      <c r="AK51" s="9">
        <f t="shared" si="40"/>
        <v>157</v>
      </c>
      <c r="AL51" s="9">
        <f t="shared" si="40"/>
        <v>353</v>
      </c>
      <c r="AM51" s="9">
        <f t="shared" si="40"/>
        <v>494</v>
      </c>
      <c r="AN51" s="9">
        <f t="shared" si="40"/>
        <v>512</v>
      </c>
      <c r="AO51" s="9">
        <f t="shared" si="40"/>
        <v>1006</v>
      </c>
      <c r="AP51" s="9">
        <f t="shared" si="40"/>
        <v>232</v>
      </c>
      <c r="AQ51" s="9">
        <f t="shared" si="40"/>
        <v>181</v>
      </c>
      <c r="AR51" s="9">
        <f t="shared" si="40"/>
        <v>413</v>
      </c>
      <c r="AS51" s="9">
        <f t="shared" si="40"/>
        <v>417</v>
      </c>
      <c r="AT51" s="9">
        <f t="shared" si="40"/>
        <v>390</v>
      </c>
      <c r="AU51" s="9">
        <f t="shared" si="40"/>
        <v>807</v>
      </c>
    </row>
  </sheetData>
  <mergeCells count="17">
    <mergeCell ref="AG4:AI4"/>
    <mergeCell ref="AJ4:AL4"/>
    <mergeCell ref="AM4:AO4"/>
    <mergeCell ref="AP4:AR4"/>
    <mergeCell ref="AS4:AU4"/>
    <mergeCell ref="AD4:AF4"/>
    <mergeCell ref="A4:A5"/>
    <mergeCell ref="B4:B5"/>
    <mergeCell ref="C4:E4"/>
    <mergeCell ref="F4:H4"/>
    <mergeCell ref="I4:K4"/>
    <mergeCell ref="L4:N4"/>
    <mergeCell ref="O4:Q4"/>
    <mergeCell ref="R4:T4"/>
    <mergeCell ref="U4:W4"/>
    <mergeCell ref="X4:Z4"/>
    <mergeCell ref="AA4:AC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5" zoomScale="85" zoomScaleNormal="85" workbookViewId="0">
      <selection activeCell="E53" sqref="E53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9.8984375" style="2" bestFit="1" customWidth="1"/>
    <col min="4" max="4" width="12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6.898437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6.8984375" style="2" bestFit="1" customWidth="1"/>
    <col min="27" max="16384" width="8" style="2"/>
  </cols>
  <sheetData>
    <row r="1" spans="1:26">
      <c r="A1" s="22" t="s">
        <v>211</v>
      </c>
    </row>
    <row r="2" spans="1:26">
      <c r="A2" s="22" t="s">
        <v>204</v>
      </c>
    </row>
    <row r="4" spans="1:26">
      <c r="A4" s="26" t="s">
        <v>0</v>
      </c>
      <c r="B4" s="26" t="s">
        <v>1</v>
      </c>
      <c r="C4" s="28" t="s">
        <v>98</v>
      </c>
      <c r="D4" s="29"/>
      <c r="E4" s="29"/>
      <c r="F4" s="25" t="s">
        <v>99</v>
      </c>
      <c r="G4" s="25"/>
      <c r="H4" s="25"/>
      <c r="I4" s="25" t="s">
        <v>100</v>
      </c>
      <c r="J4" s="25"/>
      <c r="K4" s="25"/>
      <c r="L4" s="25" t="s">
        <v>101</v>
      </c>
      <c r="M4" s="25"/>
      <c r="N4" s="25"/>
      <c r="O4" s="25" t="s">
        <v>102</v>
      </c>
      <c r="P4" s="25"/>
      <c r="Q4" s="25"/>
      <c r="R4" s="25" t="s">
        <v>103</v>
      </c>
      <c r="S4" s="25"/>
      <c r="T4" s="25"/>
      <c r="U4" s="25" t="s">
        <v>104</v>
      </c>
      <c r="V4" s="25"/>
      <c r="W4" s="25"/>
      <c r="X4" s="25" t="s">
        <v>105</v>
      </c>
      <c r="Y4" s="25"/>
      <c r="Z4" s="25"/>
    </row>
    <row r="5" spans="1:26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</row>
    <row r="6" spans="1:26">
      <c r="A6" s="5">
        <v>1</v>
      </c>
      <c r="B6" s="6" t="s">
        <v>16</v>
      </c>
      <c r="C6" s="7">
        <f>F6+I6+L6+O6+R6+U6+X6</f>
        <v>0</v>
      </c>
      <c r="D6" s="7">
        <f>G6+J6+M6+P6+S6+V6+Y6</f>
        <v>112</v>
      </c>
      <c r="E6" s="8">
        <f>SUM(C6:D6)</f>
        <v>112</v>
      </c>
      <c r="F6" s="9">
        <v>0</v>
      </c>
      <c r="G6" s="9">
        <v>20</v>
      </c>
      <c r="H6" s="9">
        <f>SUM(F6:G6)</f>
        <v>20</v>
      </c>
      <c r="I6" s="9">
        <v>0</v>
      </c>
      <c r="J6" s="9">
        <v>19</v>
      </c>
      <c r="K6" s="9">
        <f>SUM(I6:J6)</f>
        <v>19</v>
      </c>
      <c r="L6" s="9">
        <v>0</v>
      </c>
      <c r="M6" s="9">
        <v>17</v>
      </c>
      <c r="N6" s="9">
        <f>SUM(L6:M6)</f>
        <v>17</v>
      </c>
      <c r="O6" s="9">
        <v>0</v>
      </c>
      <c r="P6" s="9">
        <v>10</v>
      </c>
      <c r="Q6" s="9">
        <f>SUM(O6:P6)</f>
        <v>10</v>
      </c>
      <c r="R6" s="9">
        <v>0</v>
      </c>
      <c r="S6" s="9">
        <v>15</v>
      </c>
      <c r="T6" s="9">
        <f>SUM(R6:S6)</f>
        <v>15</v>
      </c>
      <c r="U6" s="9">
        <v>0</v>
      </c>
      <c r="V6" s="9">
        <v>8</v>
      </c>
      <c r="W6" s="9">
        <f t="shared" ref="W6:W7" si="0">SUM(U6:V6)</f>
        <v>8</v>
      </c>
      <c r="X6" s="9">
        <v>0</v>
      </c>
      <c r="Y6" s="9">
        <v>23</v>
      </c>
      <c r="Z6" s="9">
        <f>SUM(X6:Y6)</f>
        <v>23</v>
      </c>
    </row>
    <row r="7" spans="1:26">
      <c r="A7" s="5">
        <v>2</v>
      </c>
      <c r="B7" s="10" t="s">
        <v>17</v>
      </c>
      <c r="C7" s="7">
        <f t="shared" ref="C7:D51" si="1">F7+I7+L7+O7+R7+U7+X7</f>
        <v>0</v>
      </c>
      <c r="D7" s="7">
        <f t="shared" si="1"/>
        <v>111</v>
      </c>
      <c r="E7" s="11">
        <f>SUM(C7:D7)</f>
        <v>111</v>
      </c>
      <c r="F7" s="9">
        <v>0</v>
      </c>
      <c r="G7" s="9">
        <v>20</v>
      </c>
      <c r="H7" s="9">
        <f t="shared" ref="H7:H50" si="2">SUM(F7:G7)</f>
        <v>20</v>
      </c>
      <c r="I7" s="9">
        <v>0</v>
      </c>
      <c r="J7" s="9">
        <v>19</v>
      </c>
      <c r="K7" s="9">
        <f t="shared" ref="K7:K46" si="3">SUM(I7:J7)</f>
        <v>19</v>
      </c>
      <c r="L7" s="9">
        <v>0</v>
      </c>
      <c r="M7" s="9">
        <v>17</v>
      </c>
      <c r="N7" s="9">
        <f t="shared" ref="N7:N46" si="4">SUM(L7:M7)</f>
        <v>17</v>
      </c>
      <c r="O7" s="9">
        <v>0</v>
      </c>
      <c r="P7" s="9">
        <v>10</v>
      </c>
      <c r="Q7" s="9">
        <f t="shared" ref="Q7:Q46" si="5">SUM(O7:P7)</f>
        <v>10</v>
      </c>
      <c r="R7" s="9">
        <v>0</v>
      </c>
      <c r="S7" s="9">
        <v>15</v>
      </c>
      <c r="T7" s="9">
        <f t="shared" ref="T7:T46" si="6">SUM(R7:S7)</f>
        <v>15</v>
      </c>
      <c r="U7" s="9">
        <v>0</v>
      </c>
      <c r="V7" s="9">
        <v>8</v>
      </c>
      <c r="W7" s="9">
        <f t="shared" si="0"/>
        <v>8</v>
      </c>
      <c r="X7" s="9">
        <v>0</v>
      </c>
      <c r="Y7" s="9">
        <v>22</v>
      </c>
      <c r="Z7" s="9">
        <f t="shared" ref="Z7:Z46" si="7">SUM(X7:Y7)</f>
        <v>22</v>
      </c>
    </row>
    <row r="8" spans="1:26">
      <c r="A8" s="5">
        <v>3</v>
      </c>
      <c r="B8" s="6" t="s">
        <v>18</v>
      </c>
      <c r="C8" s="7">
        <f t="shared" si="1"/>
        <v>0</v>
      </c>
      <c r="D8" s="7">
        <f t="shared" si="1"/>
        <v>0</v>
      </c>
      <c r="E8" s="12">
        <f>H8+K8+N8+Q8+T8+W8+Z8</f>
        <v>109</v>
      </c>
      <c r="F8" s="9">
        <v>0</v>
      </c>
      <c r="G8" s="9">
        <v>0</v>
      </c>
      <c r="H8" s="9">
        <v>19</v>
      </c>
      <c r="I8" s="9">
        <v>0</v>
      </c>
      <c r="J8" s="9">
        <v>0</v>
      </c>
      <c r="K8" s="9">
        <v>19</v>
      </c>
      <c r="L8" s="9">
        <v>0</v>
      </c>
      <c r="M8" s="9">
        <v>0</v>
      </c>
      <c r="N8" s="9">
        <v>17</v>
      </c>
      <c r="O8" s="9">
        <v>0</v>
      </c>
      <c r="P8" s="9">
        <v>0</v>
      </c>
      <c r="Q8" s="9">
        <v>9</v>
      </c>
      <c r="R8" s="9">
        <v>0</v>
      </c>
      <c r="S8" s="9">
        <v>0</v>
      </c>
      <c r="T8" s="9">
        <v>15</v>
      </c>
      <c r="U8" s="9">
        <v>0</v>
      </c>
      <c r="V8" s="9">
        <v>0</v>
      </c>
      <c r="W8" s="9">
        <v>8</v>
      </c>
      <c r="X8" s="9">
        <v>0</v>
      </c>
      <c r="Y8" s="9">
        <v>0</v>
      </c>
      <c r="Z8" s="9">
        <v>22</v>
      </c>
    </row>
    <row r="9" spans="1:26">
      <c r="A9" s="5">
        <v>4</v>
      </c>
      <c r="B9" s="13" t="s">
        <v>19</v>
      </c>
      <c r="C9" s="7">
        <f t="shared" si="1"/>
        <v>51</v>
      </c>
      <c r="D9" s="7">
        <f t="shared" si="1"/>
        <v>50</v>
      </c>
      <c r="E9" s="11">
        <f>SUM(C9:D9)</f>
        <v>101</v>
      </c>
      <c r="F9" s="9">
        <v>9</v>
      </c>
      <c r="G9" s="9">
        <v>9</v>
      </c>
      <c r="H9" s="9">
        <f t="shared" si="2"/>
        <v>18</v>
      </c>
      <c r="I9" s="9">
        <v>9</v>
      </c>
      <c r="J9" s="9">
        <v>9</v>
      </c>
      <c r="K9" s="9">
        <f t="shared" si="3"/>
        <v>18</v>
      </c>
      <c r="L9" s="9">
        <v>8</v>
      </c>
      <c r="M9" s="9">
        <v>8</v>
      </c>
      <c r="N9" s="9">
        <f t="shared" si="4"/>
        <v>16</v>
      </c>
      <c r="O9" s="9">
        <v>4</v>
      </c>
      <c r="P9" s="9">
        <v>4</v>
      </c>
      <c r="Q9" s="9">
        <f t="shared" si="5"/>
        <v>8</v>
      </c>
      <c r="R9" s="9">
        <v>7</v>
      </c>
      <c r="S9" s="9">
        <v>7</v>
      </c>
      <c r="T9" s="9">
        <f t="shared" si="6"/>
        <v>14</v>
      </c>
      <c r="U9" s="9">
        <v>4</v>
      </c>
      <c r="V9" s="9">
        <v>3</v>
      </c>
      <c r="W9" s="9">
        <f t="shared" ref="W9:W46" si="8">SUM(U9:V9)</f>
        <v>7</v>
      </c>
      <c r="X9" s="9">
        <v>10</v>
      </c>
      <c r="Y9" s="9">
        <v>10</v>
      </c>
      <c r="Z9" s="9">
        <f t="shared" si="7"/>
        <v>20</v>
      </c>
    </row>
    <row r="10" spans="1:26">
      <c r="A10" s="5">
        <v>5</v>
      </c>
      <c r="B10" s="13" t="s">
        <v>20</v>
      </c>
      <c r="C10" s="7">
        <f t="shared" si="1"/>
        <v>28</v>
      </c>
      <c r="D10" s="7">
        <f t="shared" si="1"/>
        <v>28</v>
      </c>
      <c r="E10" s="11">
        <f>SUM(C10:D10)</f>
        <v>56</v>
      </c>
      <c r="F10" s="9">
        <v>5</v>
      </c>
      <c r="G10" s="9">
        <v>5</v>
      </c>
      <c r="H10" s="9">
        <f t="shared" si="2"/>
        <v>10</v>
      </c>
      <c r="I10" s="9">
        <v>5</v>
      </c>
      <c r="J10" s="9">
        <v>5</v>
      </c>
      <c r="K10" s="9">
        <f t="shared" si="3"/>
        <v>10</v>
      </c>
      <c r="L10" s="9">
        <v>4</v>
      </c>
      <c r="M10" s="9">
        <v>4</v>
      </c>
      <c r="N10" s="9">
        <f t="shared" si="4"/>
        <v>8</v>
      </c>
      <c r="O10" s="9">
        <v>2</v>
      </c>
      <c r="P10" s="9">
        <v>2</v>
      </c>
      <c r="Q10" s="9">
        <f t="shared" si="5"/>
        <v>4</v>
      </c>
      <c r="R10" s="9">
        <v>4</v>
      </c>
      <c r="S10" s="9">
        <v>4</v>
      </c>
      <c r="T10" s="9">
        <f t="shared" si="6"/>
        <v>8</v>
      </c>
      <c r="U10" s="9">
        <v>2</v>
      </c>
      <c r="V10" s="9">
        <v>2</v>
      </c>
      <c r="W10" s="9">
        <f t="shared" si="8"/>
        <v>4</v>
      </c>
      <c r="X10" s="9">
        <v>6</v>
      </c>
      <c r="Y10" s="9">
        <v>6</v>
      </c>
      <c r="Z10" s="9">
        <f t="shared" si="7"/>
        <v>12</v>
      </c>
    </row>
    <row r="11" spans="1:26">
      <c r="A11" s="5">
        <v>6</v>
      </c>
      <c r="B11" s="13" t="s">
        <v>21</v>
      </c>
      <c r="C11" s="7">
        <f t="shared" si="1"/>
        <v>8</v>
      </c>
      <c r="D11" s="7">
        <f t="shared" si="1"/>
        <v>8</v>
      </c>
      <c r="E11" s="11">
        <f t="shared" ref="E11:E50" si="9">SUM(C11:D11)</f>
        <v>16</v>
      </c>
      <c r="F11" s="9">
        <v>1</v>
      </c>
      <c r="G11" s="9">
        <v>1</v>
      </c>
      <c r="H11" s="9">
        <f t="shared" si="2"/>
        <v>2</v>
      </c>
      <c r="I11" s="9">
        <v>1</v>
      </c>
      <c r="J11" s="9">
        <v>1</v>
      </c>
      <c r="K11" s="9">
        <f t="shared" si="3"/>
        <v>2</v>
      </c>
      <c r="L11" s="9">
        <v>1</v>
      </c>
      <c r="M11" s="9">
        <v>1</v>
      </c>
      <c r="N11" s="9">
        <f t="shared" si="4"/>
        <v>2</v>
      </c>
      <c r="O11" s="9">
        <v>1</v>
      </c>
      <c r="P11" s="9">
        <v>1</v>
      </c>
      <c r="Q11" s="9">
        <f t="shared" si="5"/>
        <v>2</v>
      </c>
      <c r="R11" s="9">
        <v>1</v>
      </c>
      <c r="S11" s="9">
        <v>1</v>
      </c>
      <c r="T11" s="9">
        <f t="shared" si="6"/>
        <v>2</v>
      </c>
      <c r="U11" s="9">
        <v>1</v>
      </c>
      <c r="V11" s="9">
        <v>1</v>
      </c>
      <c r="W11" s="9">
        <f t="shared" si="8"/>
        <v>2</v>
      </c>
      <c r="X11" s="9">
        <v>2</v>
      </c>
      <c r="Y11" s="9">
        <v>2</v>
      </c>
      <c r="Z11" s="9">
        <f t="shared" si="7"/>
        <v>4</v>
      </c>
    </row>
    <row r="12" spans="1:26">
      <c r="A12" s="5">
        <v>7</v>
      </c>
      <c r="B12" s="13" t="s">
        <v>22</v>
      </c>
      <c r="C12" s="7">
        <f t="shared" si="1"/>
        <v>106</v>
      </c>
      <c r="D12" s="7">
        <f t="shared" si="1"/>
        <v>104</v>
      </c>
      <c r="E12" s="11">
        <f t="shared" si="9"/>
        <v>210</v>
      </c>
      <c r="F12" s="9">
        <v>19</v>
      </c>
      <c r="G12" s="9">
        <v>19</v>
      </c>
      <c r="H12" s="9">
        <f t="shared" si="2"/>
        <v>38</v>
      </c>
      <c r="I12" s="9">
        <v>19</v>
      </c>
      <c r="J12" s="9">
        <v>18</v>
      </c>
      <c r="K12" s="9">
        <f t="shared" si="3"/>
        <v>37</v>
      </c>
      <c r="L12" s="9">
        <v>16</v>
      </c>
      <c r="M12" s="9">
        <v>16</v>
      </c>
      <c r="N12" s="9">
        <f t="shared" si="4"/>
        <v>32</v>
      </c>
      <c r="O12" s="9">
        <v>9</v>
      </c>
      <c r="P12" s="9">
        <v>9</v>
      </c>
      <c r="Q12" s="9">
        <f t="shared" si="5"/>
        <v>18</v>
      </c>
      <c r="R12" s="9">
        <v>15</v>
      </c>
      <c r="S12" s="9">
        <v>14</v>
      </c>
      <c r="T12" s="9">
        <f t="shared" si="6"/>
        <v>29</v>
      </c>
      <c r="U12" s="9">
        <v>8</v>
      </c>
      <c r="V12" s="9">
        <v>7</v>
      </c>
      <c r="W12" s="9">
        <f t="shared" si="8"/>
        <v>15</v>
      </c>
      <c r="X12" s="9">
        <v>20</v>
      </c>
      <c r="Y12" s="9">
        <v>21</v>
      </c>
      <c r="Z12" s="9">
        <f t="shared" si="7"/>
        <v>41</v>
      </c>
    </row>
    <row r="13" spans="1:26">
      <c r="A13" s="5">
        <v>8</v>
      </c>
      <c r="B13" s="13" t="s">
        <v>23</v>
      </c>
      <c r="C13" s="7">
        <f t="shared" si="1"/>
        <v>160</v>
      </c>
      <c r="D13" s="7">
        <f t="shared" si="1"/>
        <v>154</v>
      </c>
      <c r="E13" s="11">
        <f t="shared" si="9"/>
        <v>314</v>
      </c>
      <c r="F13" s="9">
        <v>28</v>
      </c>
      <c r="G13" s="9">
        <v>28</v>
      </c>
      <c r="H13" s="9">
        <f t="shared" si="2"/>
        <v>56</v>
      </c>
      <c r="I13" s="9">
        <v>28</v>
      </c>
      <c r="J13" s="9">
        <v>26</v>
      </c>
      <c r="K13" s="9">
        <f t="shared" si="3"/>
        <v>54</v>
      </c>
      <c r="L13" s="9">
        <v>25</v>
      </c>
      <c r="M13" s="9">
        <v>24</v>
      </c>
      <c r="N13" s="9">
        <f t="shared" si="4"/>
        <v>49</v>
      </c>
      <c r="O13" s="9">
        <v>14</v>
      </c>
      <c r="P13" s="9">
        <v>13</v>
      </c>
      <c r="Q13" s="9">
        <f t="shared" si="5"/>
        <v>27</v>
      </c>
      <c r="R13" s="9">
        <v>22</v>
      </c>
      <c r="S13" s="9">
        <v>21</v>
      </c>
      <c r="T13" s="9">
        <f t="shared" si="6"/>
        <v>43</v>
      </c>
      <c r="U13" s="9">
        <v>12</v>
      </c>
      <c r="V13" s="9">
        <v>10</v>
      </c>
      <c r="W13" s="9">
        <f t="shared" si="8"/>
        <v>22</v>
      </c>
      <c r="X13" s="9">
        <v>31</v>
      </c>
      <c r="Y13" s="9">
        <v>32</v>
      </c>
      <c r="Z13" s="9">
        <f t="shared" si="7"/>
        <v>63</v>
      </c>
    </row>
    <row r="14" spans="1:26">
      <c r="A14" s="5">
        <v>9</v>
      </c>
      <c r="B14" s="13" t="s">
        <v>24</v>
      </c>
      <c r="C14" s="7">
        <f t="shared" si="1"/>
        <v>269</v>
      </c>
      <c r="D14" s="7">
        <f t="shared" si="1"/>
        <v>261</v>
      </c>
      <c r="E14" s="11">
        <f t="shared" si="9"/>
        <v>530</v>
      </c>
      <c r="F14" s="9">
        <v>48</v>
      </c>
      <c r="G14" s="9">
        <v>47</v>
      </c>
      <c r="H14" s="9">
        <f t="shared" si="2"/>
        <v>95</v>
      </c>
      <c r="I14" s="9">
        <v>47</v>
      </c>
      <c r="J14" s="9">
        <v>44</v>
      </c>
      <c r="K14" s="9">
        <f t="shared" si="3"/>
        <v>91</v>
      </c>
      <c r="L14" s="9">
        <v>42</v>
      </c>
      <c r="M14" s="9">
        <v>40</v>
      </c>
      <c r="N14" s="9">
        <f t="shared" si="4"/>
        <v>82</v>
      </c>
      <c r="O14" s="9">
        <v>23</v>
      </c>
      <c r="P14" s="9">
        <v>23</v>
      </c>
      <c r="Q14" s="9">
        <f t="shared" si="5"/>
        <v>46</v>
      </c>
      <c r="R14" s="9">
        <v>37</v>
      </c>
      <c r="S14" s="9">
        <v>36</v>
      </c>
      <c r="T14" s="9">
        <f t="shared" si="6"/>
        <v>73</v>
      </c>
      <c r="U14" s="9">
        <v>20</v>
      </c>
      <c r="V14" s="9">
        <v>18</v>
      </c>
      <c r="W14" s="9">
        <f t="shared" si="8"/>
        <v>38</v>
      </c>
      <c r="X14" s="9">
        <v>52</v>
      </c>
      <c r="Y14" s="9">
        <v>53</v>
      </c>
      <c r="Z14" s="9">
        <f t="shared" si="7"/>
        <v>105</v>
      </c>
    </row>
    <row r="15" spans="1:26">
      <c r="A15" s="5">
        <v>10</v>
      </c>
      <c r="B15" s="13" t="s">
        <v>25</v>
      </c>
      <c r="C15" s="7">
        <f t="shared" si="1"/>
        <v>217</v>
      </c>
      <c r="D15" s="7">
        <f t="shared" si="1"/>
        <v>210</v>
      </c>
      <c r="E15" s="11">
        <f t="shared" si="9"/>
        <v>427</v>
      </c>
      <c r="F15" s="9">
        <v>38</v>
      </c>
      <c r="G15" s="9">
        <v>38</v>
      </c>
      <c r="H15" s="9">
        <f t="shared" si="2"/>
        <v>76</v>
      </c>
      <c r="I15" s="9">
        <v>38</v>
      </c>
      <c r="J15" s="9">
        <v>36</v>
      </c>
      <c r="K15" s="9">
        <f t="shared" si="3"/>
        <v>74</v>
      </c>
      <c r="L15" s="9">
        <v>34</v>
      </c>
      <c r="M15" s="9">
        <v>32</v>
      </c>
      <c r="N15" s="9">
        <f t="shared" si="4"/>
        <v>66</v>
      </c>
      <c r="O15" s="9">
        <v>19</v>
      </c>
      <c r="P15" s="9">
        <v>18</v>
      </c>
      <c r="Q15" s="9">
        <f t="shared" si="5"/>
        <v>37</v>
      </c>
      <c r="R15" s="9">
        <v>30</v>
      </c>
      <c r="S15" s="9">
        <v>29</v>
      </c>
      <c r="T15" s="9">
        <f t="shared" si="6"/>
        <v>59</v>
      </c>
      <c r="U15" s="9">
        <v>16</v>
      </c>
      <c r="V15" s="9">
        <v>14</v>
      </c>
      <c r="W15" s="9">
        <f t="shared" si="8"/>
        <v>30</v>
      </c>
      <c r="X15" s="9">
        <v>42</v>
      </c>
      <c r="Y15" s="9">
        <v>43</v>
      </c>
      <c r="Z15" s="9">
        <f t="shared" si="7"/>
        <v>85</v>
      </c>
    </row>
    <row r="16" spans="1:26">
      <c r="A16" s="5">
        <v>11</v>
      </c>
      <c r="B16" s="13" t="s">
        <v>26</v>
      </c>
      <c r="C16" s="7">
        <f t="shared" si="1"/>
        <v>114</v>
      </c>
      <c r="D16" s="7">
        <f t="shared" si="1"/>
        <v>107</v>
      </c>
      <c r="E16" s="11">
        <f t="shared" si="9"/>
        <v>221</v>
      </c>
      <c r="F16" s="9">
        <v>20</v>
      </c>
      <c r="G16" s="9">
        <v>19</v>
      </c>
      <c r="H16" s="9">
        <f t="shared" si="2"/>
        <v>39</v>
      </c>
      <c r="I16" s="9">
        <v>20</v>
      </c>
      <c r="J16" s="9">
        <v>18</v>
      </c>
      <c r="K16" s="9">
        <f t="shared" si="3"/>
        <v>38</v>
      </c>
      <c r="L16" s="9">
        <v>18</v>
      </c>
      <c r="M16" s="9">
        <v>17</v>
      </c>
      <c r="N16" s="9">
        <f t="shared" si="4"/>
        <v>35</v>
      </c>
      <c r="O16" s="9">
        <v>10</v>
      </c>
      <c r="P16" s="9">
        <v>9</v>
      </c>
      <c r="Q16" s="9">
        <f t="shared" si="5"/>
        <v>19</v>
      </c>
      <c r="R16" s="9">
        <v>16</v>
      </c>
      <c r="S16" s="9">
        <v>15</v>
      </c>
      <c r="T16" s="9">
        <f t="shared" si="6"/>
        <v>31</v>
      </c>
      <c r="U16" s="9">
        <v>8</v>
      </c>
      <c r="V16" s="9">
        <v>7</v>
      </c>
      <c r="W16" s="9">
        <f t="shared" si="8"/>
        <v>15</v>
      </c>
      <c r="X16" s="9">
        <v>22</v>
      </c>
      <c r="Y16" s="9">
        <v>22</v>
      </c>
      <c r="Z16" s="9">
        <f t="shared" si="7"/>
        <v>44</v>
      </c>
    </row>
    <row r="17" spans="1:26">
      <c r="A17" s="5">
        <v>12</v>
      </c>
      <c r="B17" s="13" t="s">
        <v>27</v>
      </c>
      <c r="C17" s="7">
        <f t="shared" si="1"/>
        <v>57</v>
      </c>
      <c r="D17" s="7">
        <f t="shared" si="1"/>
        <v>54</v>
      </c>
      <c r="E17" s="11">
        <f t="shared" si="9"/>
        <v>111</v>
      </c>
      <c r="F17" s="9">
        <v>10</v>
      </c>
      <c r="G17" s="9">
        <v>10</v>
      </c>
      <c r="H17" s="9">
        <f t="shared" si="2"/>
        <v>20</v>
      </c>
      <c r="I17" s="9">
        <v>10</v>
      </c>
      <c r="J17" s="9">
        <v>9</v>
      </c>
      <c r="K17" s="9">
        <f t="shared" si="3"/>
        <v>19</v>
      </c>
      <c r="L17" s="9">
        <v>9</v>
      </c>
      <c r="M17" s="9">
        <v>8</v>
      </c>
      <c r="N17" s="9">
        <f t="shared" si="4"/>
        <v>17</v>
      </c>
      <c r="O17" s="9">
        <v>5</v>
      </c>
      <c r="P17" s="9">
        <v>5</v>
      </c>
      <c r="Q17" s="9">
        <f t="shared" si="5"/>
        <v>10</v>
      </c>
      <c r="R17" s="9">
        <v>8</v>
      </c>
      <c r="S17" s="9">
        <v>7</v>
      </c>
      <c r="T17" s="9">
        <f t="shared" si="6"/>
        <v>15</v>
      </c>
      <c r="U17" s="9">
        <v>4</v>
      </c>
      <c r="V17" s="9">
        <v>4</v>
      </c>
      <c r="W17" s="9">
        <f t="shared" si="8"/>
        <v>8</v>
      </c>
      <c r="X17" s="9">
        <v>11</v>
      </c>
      <c r="Y17" s="9">
        <v>11</v>
      </c>
      <c r="Z17" s="9">
        <f t="shared" si="7"/>
        <v>22</v>
      </c>
    </row>
    <row r="18" spans="1:26">
      <c r="A18" s="5">
        <v>13</v>
      </c>
      <c r="B18" s="13" t="s">
        <v>28</v>
      </c>
      <c r="C18" s="7">
        <f t="shared" si="1"/>
        <v>57</v>
      </c>
      <c r="D18" s="7">
        <f t="shared" si="1"/>
        <v>54</v>
      </c>
      <c r="E18" s="11">
        <f t="shared" si="9"/>
        <v>111</v>
      </c>
      <c r="F18" s="9">
        <v>10</v>
      </c>
      <c r="G18" s="9">
        <v>10</v>
      </c>
      <c r="H18" s="9">
        <f t="shared" si="2"/>
        <v>20</v>
      </c>
      <c r="I18" s="9">
        <v>10</v>
      </c>
      <c r="J18" s="9">
        <v>9</v>
      </c>
      <c r="K18" s="9">
        <f t="shared" si="3"/>
        <v>19</v>
      </c>
      <c r="L18" s="9">
        <v>9</v>
      </c>
      <c r="M18" s="9">
        <v>8</v>
      </c>
      <c r="N18" s="9">
        <f t="shared" si="4"/>
        <v>17</v>
      </c>
      <c r="O18" s="9">
        <v>5</v>
      </c>
      <c r="P18" s="9">
        <v>5</v>
      </c>
      <c r="Q18" s="9">
        <f t="shared" si="5"/>
        <v>10</v>
      </c>
      <c r="R18" s="9">
        <v>8</v>
      </c>
      <c r="S18" s="9">
        <v>7</v>
      </c>
      <c r="T18" s="9">
        <f t="shared" si="6"/>
        <v>15</v>
      </c>
      <c r="U18" s="9">
        <v>4</v>
      </c>
      <c r="V18" s="9">
        <v>4</v>
      </c>
      <c r="W18" s="9">
        <f t="shared" si="8"/>
        <v>8</v>
      </c>
      <c r="X18" s="9">
        <v>11</v>
      </c>
      <c r="Y18" s="9">
        <v>11</v>
      </c>
      <c r="Z18" s="9">
        <f t="shared" si="7"/>
        <v>22</v>
      </c>
    </row>
    <row r="19" spans="1:26">
      <c r="A19" s="5">
        <v>14</v>
      </c>
      <c r="B19" s="13" t="s">
        <v>29</v>
      </c>
      <c r="C19" s="7">
        <f t="shared" si="1"/>
        <v>57</v>
      </c>
      <c r="D19" s="7">
        <f t="shared" si="1"/>
        <v>55</v>
      </c>
      <c r="E19" s="11">
        <f t="shared" si="9"/>
        <v>112</v>
      </c>
      <c r="F19" s="9">
        <v>10</v>
      </c>
      <c r="G19" s="9">
        <v>10</v>
      </c>
      <c r="H19" s="9">
        <f t="shared" si="2"/>
        <v>20</v>
      </c>
      <c r="I19" s="9">
        <v>10</v>
      </c>
      <c r="J19" s="9">
        <v>9</v>
      </c>
      <c r="K19" s="9">
        <f t="shared" si="3"/>
        <v>19</v>
      </c>
      <c r="L19" s="9">
        <v>9</v>
      </c>
      <c r="M19" s="9">
        <v>8</v>
      </c>
      <c r="N19" s="9">
        <f t="shared" si="4"/>
        <v>17</v>
      </c>
      <c r="O19" s="9">
        <v>5</v>
      </c>
      <c r="P19" s="9">
        <v>5</v>
      </c>
      <c r="Q19" s="9">
        <f t="shared" si="5"/>
        <v>10</v>
      </c>
      <c r="R19" s="9">
        <v>8</v>
      </c>
      <c r="S19" s="9">
        <v>8</v>
      </c>
      <c r="T19" s="9">
        <f t="shared" si="6"/>
        <v>16</v>
      </c>
      <c r="U19" s="9">
        <v>4</v>
      </c>
      <c r="V19" s="9">
        <v>4</v>
      </c>
      <c r="W19" s="9">
        <f t="shared" si="8"/>
        <v>8</v>
      </c>
      <c r="X19" s="9">
        <v>11</v>
      </c>
      <c r="Y19" s="9">
        <v>11</v>
      </c>
      <c r="Z19" s="9">
        <f t="shared" si="7"/>
        <v>22</v>
      </c>
    </row>
    <row r="20" spans="1:26">
      <c r="A20" s="5">
        <v>15</v>
      </c>
      <c r="B20" s="13" t="s">
        <v>30</v>
      </c>
      <c r="C20" s="7">
        <f t="shared" si="1"/>
        <v>57</v>
      </c>
      <c r="D20" s="7">
        <f t="shared" si="1"/>
        <v>56</v>
      </c>
      <c r="E20" s="11">
        <f t="shared" si="9"/>
        <v>113</v>
      </c>
      <c r="F20" s="9">
        <v>10</v>
      </c>
      <c r="G20" s="9">
        <v>10</v>
      </c>
      <c r="H20" s="9">
        <f t="shared" si="2"/>
        <v>20</v>
      </c>
      <c r="I20" s="9">
        <v>10</v>
      </c>
      <c r="J20" s="9">
        <v>9</v>
      </c>
      <c r="K20" s="9">
        <f t="shared" si="3"/>
        <v>19</v>
      </c>
      <c r="L20" s="9">
        <v>9</v>
      </c>
      <c r="M20" s="9">
        <v>9</v>
      </c>
      <c r="N20" s="9">
        <f t="shared" si="4"/>
        <v>18</v>
      </c>
      <c r="O20" s="9">
        <v>5</v>
      </c>
      <c r="P20" s="9">
        <v>5</v>
      </c>
      <c r="Q20" s="9">
        <f t="shared" si="5"/>
        <v>10</v>
      </c>
      <c r="R20" s="9">
        <v>8</v>
      </c>
      <c r="S20" s="9">
        <v>8</v>
      </c>
      <c r="T20" s="9">
        <f t="shared" si="6"/>
        <v>16</v>
      </c>
      <c r="U20" s="9">
        <v>4</v>
      </c>
      <c r="V20" s="9">
        <v>4</v>
      </c>
      <c r="W20" s="9">
        <f t="shared" si="8"/>
        <v>8</v>
      </c>
      <c r="X20" s="9">
        <v>11</v>
      </c>
      <c r="Y20" s="9">
        <v>11</v>
      </c>
      <c r="Z20" s="9">
        <f t="shared" si="7"/>
        <v>22</v>
      </c>
    </row>
    <row r="21" spans="1:26">
      <c r="A21" s="5">
        <v>16</v>
      </c>
      <c r="B21" s="13" t="s">
        <v>31</v>
      </c>
      <c r="C21" s="7">
        <f t="shared" si="1"/>
        <v>57</v>
      </c>
      <c r="D21" s="7">
        <f t="shared" si="1"/>
        <v>56</v>
      </c>
      <c r="E21" s="11">
        <f t="shared" si="9"/>
        <v>113</v>
      </c>
      <c r="F21" s="9">
        <v>10</v>
      </c>
      <c r="G21" s="9">
        <v>10</v>
      </c>
      <c r="H21" s="9">
        <f t="shared" si="2"/>
        <v>20</v>
      </c>
      <c r="I21" s="9">
        <v>10</v>
      </c>
      <c r="J21" s="9">
        <v>9</v>
      </c>
      <c r="K21" s="9">
        <f t="shared" si="3"/>
        <v>19</v>
      </c>
      <c r="L21" s="9">
        <v>9</v>
      </c>
      <c r="M21" s="9">
        <v>9</v>
      </c>
      <c r="N21" s="9">
        <f t="shared" si="4"/>
        <v>18</v>
      </c>
      <c r="O21" s="9">
        <v>5</v>
      </c>
      <c r="P21" s="9">
        <v>5</v>
      </c>
      <c r="Q21" s="9">
        <f t="shared" si="5"/>
        <v>10</v>
      </c>
      <c r="R21" s="9">
        <v>8</v>
      </c>
      <c r="S21" s="9">
        <v>8</v>
      </c>
      <c r="T21" s="9">
        <f t="shared" si="6"/>
        <v>16</v>
      </c>
      <c r="U21" s="9">
        <v>4</v>
      </c>
      <c r="V21" s="9">
        <v>4</v>
      </c>
      <c r="W21" s="9">
        <f t="shared" si="8"/>
        <v>8</v>
      </c>
      <c r="X21" s="9">
        <v>11</v>
      </c>
      <c r="Y21" s="9">
        <v>11</v>
      </c>
      <c r="Z21" s="9">
        <f t="shared" si="7"/>
        <v>22</v>
      </c>
    </row>
    <row r="22" spans="1:26">
      <c r="A22" s="5">
        <v>17</v>
      </c>
      <c r="B22" s="13" t="s">
        <v>32</v>
      </c>
      <c r="C22" s="7">
        <f t="shared" si="1"/>
        <v>57</v>
      </c>
      <c r="D22" s="7">
        <f t="shared" si="1"/>
        <v>56</v>
      </c>
      <c r="E22" s="11">
        <f t="shared" si="9"/>
        <v>113</v>
      </c>
      <c r="F22" s="9">
        <v>10</v>
      </c>
      <c r="G22" s="9">
        <v>10</v>
      </c>
      <c r="H22" s="9">
        <f t="shared" si="2"/>
        <v>20</v>
      </c>
      <c r="I22" s="9">
        <v>10</v>
      </c>
      <c r="J22" s="9">
        <v>9</v>
      </c>
      <c r="K22" s="9">
        <f t="shared" si="3"/>
        <v>19</v>
      </c>
      <c r="L22" s="9">
        <v>9</v>
      </c>
      <c r="M22" s="9">
        <v>9</v>
      </c>
      <c r="N22" s="9">
        <f t="shared" si="4"/>
        <v>18</v>
      </c>
      <c r="O22" s="9">
        <v>5</v>
      </c>
      <c r="P22" s="9">
        <v>5</v>
      </c>
      <c r="Q22" s="9">
        <f t="shared" si="5"/>
        <v>10</v>
      </c>
      <c r="R22" s="9">
        <v>8</v>
      </c>
      <c r="S22" s="9">
        <v>8</v>
      </c>
      <c r="T22" s="9">
        <f t="shared" si="6"/>
        <v>16</v>
      </c>
      <c r="U22" s="9">
        <v>4</v>
      </c>
      <c r="V22" s="9">
        <v>4</v>
      </c>
      <c r="W22" s="9">
        <f t="shared" si="8"/>
        <v>8</v>
      </c>
      <c r="X22" s="9">
        <v>11</v>
      </c>
      <c r="Y22" s="9">
        <v>11</v>
      </c>
      <c r="Z22" s="9">
        <f t="shared" si="7"/>
        <v>22</v>
      </c>
    </row>
    <row r="23" spans="1:26">
      <c r="A23" s="5">
        <v>18</v>
      </c>
      <c r="B23" s="13" t="s">
        <v>33</v>
      </c>
      <c r="C23" s="7">
        <f t="shared" si="1"/>
        <v>641</v>
      </c>
      <c r="D23" s="7">
        <f t="shared" si="1"/>
        <v>601</v>
      </c>
      <c r="E23" s="11">
        <f>SUM(C23:D23)</f>
        <v>1242</v>
      </c>
      <c r="F23" s="9">
        <v>114</v>
      </c>
      <c r="G23" s="9">
        <v>109</v>
      </c>
      <c r="H23" s="9">
        <f t="shared" si="2"/>
        <v>223</v>
      </c>
      <c r="I23" s="9">
        <v>113</v>
      </c>
      <c r="J23" s="9">
        <v>102</v>
      </c>
      <c r="K23" s="9">
        <f t="shared" si="3"/>
        <v>215</v>
      </c>
      <c r="L23" s="9">
        <v>100</v>
      </c>
      <c r="M23" s="9">
        <v>92</v>
      </c>
      <c r="N23" s="9">
        <f t="shared" si="4"/>
        <v>192</v>
      </c>
      <c r="O23" s="9">
        <v>55</v>
      </c>
      <c r="P23" s="9">
        <v>52</v>
      </c>
      <c r="Q23" s="9">
        <f t="shared" si="5"/>
        <v>107</v>
      </c>
      <c r="R23" s="9">
        <v>88</v>
      </c>
      <c r="S23" s="9">
        <v>83</v>
      </c>
      <c r="T23" s="9">
        <f t="shared" si="6"/>
        <v>171</v>
      </c>
      <c r="U23" s="9">
        <v>47</v>
      </c>
      <c r="V23" s="9">
        <v>41</v>
      </c>
      <c r="W23" s="9">
        <f t="shared" si="8"/>
        <v>88</v>
      </c>
      <c r="X23" s="9">
        <v>124</v>
      </c>
      <c r="Y23" s="9">
        <v>122</v>
      </c>
      <c r="Z23" s="9">
        <f t="shared" si="7"/>
        <v>246</v>
      </c>
    </row>
    <row r="24" spans="1:26">
      <c r="A24" s="5">
        <v>19</v>
      </c>
      <c r="B24" s="13" t="s">
        <v>34</v>
      </c>
      <c r="C24" s="7">
        <f t="shared" si="1"/>
        <v>523</v>
      </c>
      <c r="D24" s="7">
        <f t="shared" si="1"/>
        <v>494</v>
      </c>
      <c r="E24" s="11">
        <f>SUM(C24:D24)</f>
        <v>1017</v>
      </c>
      <c r="F24" s="9">
        <v>93</v>
      </c>
      <c r="G24" s="9">
        <v>90</v>
      </c>
      <c r="H24" s="9">
        <f t="shared" si="2"/>
        <v>183</v>
      </c>
      <c r="I24" s="9">
        <v>92</v>
      </c>
      <c r="J24" s="9">
        <v>84</v>
      </c>
      <c r="K24" s="9">
        <f t="shared" si="3"/>
        <v>176</v>
      </c>
      <c r="L24" s="9">
        <v>81</v>
      </c>
      <c r="M24" s="9">
        <v>76</v>
      </c>
      <c r="N24" s="9">
        <f t="shared" si="4"/>
        <v>157</v>
      </c>
      <c r="O24" s="9">
        <v>45</v>
      </c>
      <c r="P24" s="9">
        <v>43</v>
      </c>
      <c r="Q24" s="9">
        <f t="shared" si="5"/>
        <v>88</v>
      </c>
      <c r="R24" s="9">
        <v>72</v>
      </c>
      <c r="S24" s="9">
        <v>68</v>
      </c>
      <c r="T24" s="9">
        <f t="shared" si="6"/>
        <v>140</v>
      </c>
      <c r="U24" s="9">
        <v>39</v>
      </c>
      <c r="V24" s="9">
        <v>33</v>
      </c>
      <c r="W24" s="9">
        <f t="shared" si="8"/>
        <v>72</v>
      </c>
      <c r="X24" s="9">
        <v>101</v>
      </c>
      <c r="Y24" s="9">
        <v>100</v>
      </c>
      <c r="Z24" s="9">
        <f t="shared" si="7"/>
        <v>201</v>
      </c>
    </row>
    <row r="25" spans="1:26">
      <c r="A25" s="5">
        <v>20</v>
      </c>
      <c r="B25" s="13" t="s">
        <v>35</v>
      </c>
      <c r="C25" s="7">
        <f t="shared" si="1"/>
        <v>466</v>
      </c>
      <c r="D25" s="7">
        <f t="shared" si="1"/>
        <v>437</v>
      </c>
      <c r="E25" s="11">
        <f t="shared" si="9"/>
        <v>903</v>
      </c>
      <c r="F25" s="9">
        <v>83</v>
      </c>
      <c r="G25" s="9">
        <v>79</v>
      </c>
      <c r="H25" s="9">
        <f t="shared" si="2"/>
        <v>162</v>
      </c>
      <c r="I25" s="9">
        <v>82</v>
      </c>
      <c r="J25" s="9">
        <v>74</v>
      </c>
      <c r="K25" s="9">
        <f t="shared" si="3"/>
        <v>156</v>
      </c>
      <c r="L25" s="9">
        <v>73</v>
      </c>
      <c r="M25" s="9">
        <v>67</v>
      </c>
      <c r="N25" s="9">
        <f t="shared" si="4"/>
        <v>140</v>
      </c>
      <c r="O25" s="9">
        <v>40</v>
      </c>
      <c r="P25" s="9">
        <v>38</v>
      </c>
      <c r="Q25" s="9">
        <f t="shared" si="5"/>
        <v>78</v>
      </c>
      <c r="R25" s="9">
        <v>64</v>
      </c>
      <c r="S25" s="9">
        <v>60</v>
      </c>
      <c r="T25" s="9">
        <f t="shared" si="6"/>
        <v>124</v>
      </c>
      <c r="U25" s="9">
        <v>34</v>
      </c>
      <c r="V25" s="9">
        <v>30</v>
      </c>
      <c r="W25" s="9">
        <f t="shared" si="8"/>
        <v>64</v>
      </c>
      <c r="X25" s="9">
        <v>90</v>
      </c>
      <c r="Y25" s="9">
        <v>89</v>
      </c>
      <c r="Z25" s="9">
        <f t="shared" si="7"/>
        <v>179</v>
      </c>
    </row>
    <row r="26" spans="1:26">
      <c r="A26" s="5">
        <v>21</v>
      </c>
      <c r="B26" s="13" t="s">
        <v>36</v>
      </c>
      <c r="C26" s="7">
        <f t="shared" si="1"/>
        <v>175</v>
      </c>
      <c r="D26" s="7">
        <f t="shared" si="1"/>
        <v>165</v>
      </c>
      <c r="E26" s="11">
        <f t="shared" si="9"/>
        <v>340</v>
      </c>
      <c r="F26" s="9">
        <v>31</v>
      </c>
      <c r="G26" s="9">
        <v>30</v>
      </c>
      <c r="H26" s="9">
        <f t="shared" si="2"/>
        <v>61</v>
      </c>
      <c r="I26" s="9">
        <v>31</v>
      </c>
      <c r="J26" s="9">
        <v>28</v>
      </c>
      <c r="K26" s="9">
        <f t="shared" si="3"/>
        <v>59</v>
      </c>
      <c r="L26" s="9">
        <v>27</v>
      </c>
      <c r="M26" s="9">
        <v>25</v>
      </c>
      <c r="N26" s="9">
        <f t="shared" si="4"/>
        <v>52</v>
      </c>
      <c r="O26" s="9">
        <v>15</v>
      </c>
      <c r="P26" s="9">
        <v>14</v>
      </c>
      <c r="Q26" s="9">
        <f t="shared" si="5"/>
        <v>29</v>
      </c>
      <c r="R26" s="9">
        <v>24</v>
      </c>
      <c r="S26" s="9">
        <v>23</v>
      </c>
      <c r="T26" s="9">
        <f t="shared" si="6"/>
        <v>47</v>
      </c>
      <c r="U26" s="9">
        <v>13</v>
      </c>
      <c r="V26" s="9">
        <v>11</v>
      </c>
      <c r="W26" s="9">
        <f t="shared" si="8"/>
        <v>24</v>
      </c>
      <c r="X26" s="9">
        <v>34</v>
      </c>
      <c r="Y26" s="9">
        <v>34</v>
      </c>
      <c r="Z26" s="9">
        <f t="shared" si="7"/>
        <v>68</v>
      </c>
    </row>
    <row r="27" spans="1:26">
      <c r="A27" s="5">
        <v>22</v>
      </c>
      <c r="B27" s="13" t="s">
        <v>37</v>
      </c>
      <c r="C27" s="7">
        <f t="shared" si="1"/>
        <v>57</v>
      </c>
      <c r="D27" s="7">
        <f t="shared" si="1"/>
        <v>56</v>
      </c>
      <c r="E27" s="11">
        <f t="shared" si="9"/>
        <v>113</v>
      </c>
      <c r="F27" s="9">
        <v>10</v>
      </c>
      <c r="G27" s="9">
        <v>10</v>
      </c>
      <c r="H27" s="9">
        <f t="shared" si="2"/>
        <v>20</v>
      </c>
      <c r="I27" s="9">
        <v>10</v>
      </c>
      <c r="J27" s="9">
        <v>9</v>
      </c>
      <c r="K27" s="9">
        <f t="shared" si="3"/>
        <v>19</v>
      </c>
      <c r="L27" s="9">
        <v>9</v>
      </c>
      <c r="M27" s="9">
        <v>9</v>
      </c>
      <c r="N27" s="9">
        <f t="shared" si="4"/>
        <v>18</v>
      </c>
      <c r="O27" s="9">
        <v>5</v>
      </c>
      <c r="P27" s="9">
        <v>5</v>
      </c>
      <c r="Q27" s="9">
        <f t="shared" si="5"/>
        <v>10</v>
      </c>
      <c r="R27" s="9">
        <v>8</v>
      </c>
      <c r="S27" s="9">
        <v>8</v>
      </c>
      <c r="T27" s="9">
        <f t="shared" si="6"/>
        <v>16</v>
      </c>
      <c r="U27" s="9">
        <v>4</v>
      </c>
      <c r="V27" s="9">
        <v>4</v>
      </c>
      <c r="W27" s="9">
        <f t="shared" si="8"/>
        <v>8</v>
      </c>
      <c r="X27" s="9">
        <v>11</v>
      </c>
      <c r="Y27" s="9">
        <v>11</v>
      </c>
      <c r="Z27" s="9">
        <f t="shared" si="7"/>
        <v>22</v>
      </c>
    </row>
    <row r="28" spans="1:26">
      <c r="A28" s="5">
        <v>23</v>
      </c>
      <c r="B28" s="13" t="s">
        <v>38</v>
      </c>
      <c r="C28" s="7">
        <f t="shared" si="1"/>
        <v>176</v>
      </c>
      <c r="D28" s="7">
        <f t="shared" si="1"/>
        <v>161</v>
      </c>
      <c r="E28" s="11">
        <f t="shared" si="9"/>
        <v>337</v>
      </c>
      <c r="F28" s="9">
        <f t="shared" ref="F28:Z28" si="10">F30-F26</f>
        <v>31</v>
      </c>
      <c r="G28" s="9">
        <f t="shared" si="10"/>
        <v>29</v>
      </c>
      <c r="H28" s="9">
        <f t="shared" si="10"/>
        <v>60</v>
      </c>
      <c r="I28" s="9">
        <f t="shared" si="10"/>
        <v>31</v>
      </c>
      <c r="J28" s="9">
        <f t="shared" si="10"/>
        <v>28</v>
      </c>
      <c r="K28" s="9">
        <f t="shared" si="10"/>
        <v>59</v>
      </c>
      <c r="L28" s="9">
        <f t="shared" si="10"/>
        <v>28</v>
      </c>
      <c r="M28" s="9">
        <f t="shared" si="10"/>
        <v>25</v>
      </c>
      <c r="N28" s="9">
        <f t="shared" si="10"/>
        <v>53</v>
      </c>
      <c r="O28" s="9">
        <f t="shared" si="10"/>
        <v>15</v>
      </c>
      <c r="P28" s="9">
        <f t="shared" si="10"/>
        <v>14</v>
      </c>
      <c r="Q28" s="9">
        <f t="shared" si="10"/>
        <v>29</v>
      </c>
      <c r="R28" s="9">
        <f t="shared" si="10"/>
        <v>24</v>
      </c>
      <c r="S28" s="9">
        <f t="shared" si="10"/>
        <v>22</v>
      </c>
      <c r="T28" s="9">
        <f t="shared" si="10"/>
        <v>46</v>
      </c>
      <c r="U28" s="9">
        <f t="shared" si="10"/>
        <v>13</v>
      </c>
      <c r="V28" s="9">
        <f t="shared" si="10"/>
        <v>11</v>
      </c>
      <c r="W28" s="9">
        <f t="shared" si="10"/>
        <v>24</v>
      </c>
      <c r="X28" s="9">
        <f t="shared" si="10"/>
        <v>34</v>
      </c>
      <c r="Y28" s="9">
        <f t="shared" si="10"/>
        <v>32</v>
      </c>
      <c r="Z28" s="9">
        <f t="shared" si="10"/>
        <v>66</v>
      </c>
    </row>
    <row r="29" spans="1:26">
      <c r="A29" s="5">
        <v>24</v>
      </c>
      <c r="B29" s="13" t="s">
        <v>39</v>
      </c>
      <c r="C29" s="7">
        <f t="shared" si="1"/>
        <v>57</v>
      </c>
      <c r="D29" s="7">
        <f t="shared" si="1"/>
        <v>55</v>
      </c>
      <c r="E29" s="11">
        <f t="shared" si="9"/>
        <v>112</v>
      </c>
      <c r="F29" s="9">
        <v>10</v>
      </c>
      <c r="G29" s="9">
        <v>10</v>
      </c>
      <c r="H29" s="9">
        <f t="shared" si="2"/>
        <v>20</v>
      </c>
      <c r="I29" s="9">
        <v>10</v>
      </c>
      <c r="J29" s="9">
        <v>9</v>
      </c>
      <c r="K29" s="9">
        <f t="shared" si="3"/>
        <v>19</v>
      </c>
      <c r="L29" s="9">
        <v>9</v>
      </c>
      <c r="M29" s="9">
        <v>8</v>
      </c>
      <c r="N29" s="9">
        <f t="shared" si="4"/>
        <v>17</v>
      </c>
      <c r="O29" s="9">
        <v>5</v>
      </c>
      <c r="P29" s="9">
        <v>5</v>
      </c>
      <c r="Q29" s="9">
        <f t="shared" si="5"/>
        <v>10</v>
      </c>
      <c r="R29" s="9">
        <v>8</v>
      </c>
      <c r="S29" s="9">
        <v>8</v>
      </c>
      <c r="T29" s="9">
        <f t="shared" si="6"/>
        <v>16</v>
      </c>
      <c r="U29" s="9">
        <v>4</v>
      </c>
      <c r="V29" s="9">
        <v>4</v>
      </c>
      <c r="W29" s="9">
        <f t="shared" si="8"/>
        <v>8</v>
      </c>
      <c r="X29" s="9">
        <v>11</v>
      </c>
      <c r="Y29" s="9">
        <v>11</v>
      </c>
      <c r="Z29" s="9">
        <f t="shared" si="7"/>
        <v>22</v>
      </c>
    </row>
    <row r="30" spans="1:26">
      <c r="A30" s="5">
        <v>25</v>
      </c>
      <c r="B30" s="13" t="s">
        <v>40</v>
      </c>
      <c r="C30" s="7">
        <f t="shared" si="1"/>
        <v>351</v>
      </c>
      <c r="D30" s="7">
        <f t="shared" si="1"/>
        <v>326</v>
      </c>
      <c r="E30" s="11">
        <f>SUM(C30:D30)</f>
        <v>677</v>
      </c>
      <c r="F30" s="9">
        <v>62</v>
      </c>
      <c r="G30" s="9">
        <v>59</v>
      </c>
      <c r="H30" s="9">
        <f t="shared" si="2"/>
        <v>121</v>
      </c>
      <c r="I30" s="9">
        <v>62</v>
      </c>
      <c r="J30" s="9">
        <v>56</v>
      </c>
      <c r="K30" s="9">
        <f t="shared" si="3"/>
        <v>118</v>
      </c>
      <c r="L30" s="9">
        <v>55</v>
      </c>
      <c r="M30" s="9">
        <v>50</v>
      </c>
      <c r="N30" s="9">
        <f t="shared" si="4"/>
        <v>105</v>
      </c>
      <c r="O30" s="9">
        <v>30</v>
      </c>
      <c r="P30" s="9">
        <v>28</v>
      </c>
      <c r="Q30" s="9">
        <f t="shared" si="5"/>
        <v>58</v>
      </c>
      <c r="R30" s="9">
        <v>48</v>
      </c>
      <c r="S30" s="9">
        <v>45</v>
      </c>
      <c r="T30" s="9">
        <f t="shared" si="6"/>
        <v>93</v>
      </c>
      <c r="U30" s="9">
        <v>26</v>
      </c>
      <c r="V30" s="9">
        <v>22</v>
      </c>
      <c r="W30" s="9">
        <f t="shared" si="8"/>
        <v>48</v>
      </c>
      <c r="X30" s="9">
        <v>68</v>
      </c>
      <c r="Y30" s="9">
        <v>66</v>
      </c>
      <c r="Z30" s="9">
        <f t="shared" si="7"/>
        <v>134</v>
      </c>
    </row>
    <row r="31" spans="1:26">
      <c r="A31" s="5">
        <v>26</v>
      </c>
      <c r="B31" s="13" t="s">
        <v>41</v>
      </c>
      <c r="C31" s="7">
        <f t="shared" si="1"/>
        <v>1080</v>
      </c>
      <c r="D31" s="7">
        <f t="shared" si="1"/>
        <v>1021</v>
      </c>
      <c r="E31" s="11">
        <f t="shared" si="9"/>
        <v>2101</v>
      </c>
      <c r="F31" s="9">
        <v>192</v>
      </c>
      <c r="G31" s="9">
        <v>185</v>
      </c>
      <c r="H31" s="9">
        <f t="shared" si="2"/>
        <v>377</v>
      </c>
      <c r="I31" s="9">
        <v>191</v>
      </c>
      <c r="J31" s="9">
        <v>174</v>
      </c>
      <c r="K31" s="9">
        <f t="shared" si="3"/>
        <v>365</v>
      </c>
      <c r="L31" s="9">
        <v>168</v>
      </c>
      <c r="M31" s="9">
        <v>157</v>
      </c>
      <c r="N31" s="9">
        <f t="shared" si="4"/>
        <v>325</v>
      </c>
      <c r="O31" s="9">
        <v>92</v>
      </c>
      <c r="P31" s="9">
        <v>89</v>
      </c>
      <c r="Q31" s="9">
        <f t="shared" si="5"/>
        <v>181</v>
      </c>
      <c r="R31" s="9">
        <v>149</v>
      </c>
      <c r="S31" s="9">
        <v>140</v>
      </c>
      <c r="T31" s="9">
        <f t="shared" si="6"/>
        <v>289</v>
      </c>
      <c r="U31" s="9">
        <v>79</v>
      </c>
      <c r="V31" s="9">
        <v>69</v>
      </c>
      <c r="W31" s="9">
        <f t="shared" si="8"/>
        <v>148</v>
      </c>
      <c r="X31" s="9">
        <v>209</v>
      </c>
      <c r="Y31" s="9">
        <v>207</v>
      </c>
      <c r="Z31" s="9">
        <f t="shared" si="7"/>
        <v>416</v>
      </c>
    </row>
    <row r="32" spans="1:26">
      <c r="A32" s="5">
        <v>27</v>
      </c>
      <c r="B32" s="13" t="s">
        <v>42</v>
      </c>
      <c r="C32" s="7">
        <f t="shared" si="1"/>
        <v>1911</v>
      </c>
      <c r="D32" s="7">
        <f t="shared" si="1"/>
        <v>1825</v>
      </c>
      <c r="E32" s="11">
        <f t="shared" si="9"/>
        <v>3736</v>
      </c>
      <c r="F32" s="9">
        <v>339</v>
      </c>
      <c r="G32" s="9">
        <v>331</v>
      </c>
      <c r="H32" s="9">
        <f t="shared" si="2"/>
        <v>670</v>
      </c>
      <c r="I32" s="9">
        <v>337</v>
      </c>
      <c r="J32" s="9">
        <v>311</v>
      </c>
      <c r="K32" s="9">
        <f t="shared" si="3"/>
        <v>648</v>
      </c>
      <c r="L32" s="9">
        <v>297</v>
      </c>
      <c r="M32" s="9">
        <v>281</v>
      </c>
      <c r="N32" s="9">
        <f t="shared" si="4"/>
        <v>578</v>
      </c>
      <c r="O32" s="9">
        <v>163</v>
      </c>
      <c r="P32" s="9">
        <v>158</v>
      </c>
      <c r="Q32" s="9">
        <f t="shared" si="5"/>
        <v>321</v>
      </c>
      <c r="R32" s="9">
        <v>264</v>
      </c>
      <c r="S32" s="9">
        <v>251</v>
      </c>
      <c r="T32" s="9">
        <f t="shared" si="6"/>
        <v>515</v>
      </c>
      <c r="U32" s="9">
        <v>141</v>
      </c>
      <c r="V32" s="9">
        <v>123</v>
      </c>
      <c r="W32" s="9">
        <f t="shared" si="8"/>
        <v>264</v>
      </c>
      <c r="X32" s="9">
        <v>370</v>
      </c>
      <c r="Y32" s="9">
        <v>370</v>
      </c>
      <c r="Z32" s="9">
        <f t="shared" si="7"/>
        <v>740</v>
      </c>
    </row>
    <row r="33" spans="1:26">
      <c r="A33" s="5">
        <v>28</v>
      </c>
      <c r="B33" s="13" t="s">
        <v>43</v>
      </c>
      <c r="C33" s="7">
        <f t="shared" si="1"/>
        <v>172</v>
      </c>
      <c r="D33" s="7">
        <f t="shared" si="1"/>
        <v>172</v>
      </c>
      <c r="E33" s="11">
        <f t="shared" si="9"/>
        <v>344</v>
      </c>
      <c r="F33" s="9">
        <v>30</v>
      </c>
      <c r="G33" s="9">
        <v>31</v>
      </c>
      <c r="H33" s="9">
        <f t="shared" si="2"/>
        <v>61</v>
      </c>
      <c r="I33" s="9">
        <v>30</v>
      </c>
      <c r="J33" s="9">
        <v>29</v>
      </c>
      <c r="K33" s="9">
        <f t="shared" si="3"/>
        <v>59</v>
      </c>
      <c r="L33" s="9">
        <v>27</v>
      </c>
      <c r="M33" s="9">
        <v>26</v>
      </c>
      <c r="N33" s="9">
        <f t="shared" si="4"/>
        <v>53</v>
      </c>
      <c r="O33" s="9">
        <v>15</v>
      </c>
      <c r="P33" s="9">
        <v>15</v>
      </c>
      <c r="Q33" s="9">
        <f t="shared" si="5"/>
        <v>30</v>
      </c>
      <c r="R33" s="9">
        <v>24</v>
      </c>
      <c r="S33" s="9">
        <v>24</v>
      </c>
      <c r="T33" s="9">
        <f t="shared" si="6"/>
        <v>48</v>
      </c>
      <c r="U33" s="9">
        <v>13</v>
      </c>
      <c r="V33" s="9">
        <v>12</v>
      </c>
      <c r="W33" s="9">
        <f t="shared" si="8"/>
        <v>25</v>
      </c>
      <c r="X33" s="9">
        <v>33</v>
      </c>
      <c r="Y33" s="9">
        <v>35</v>
      </c>
      <c r="Z33" s="9">
        <f t="shared" si="7"/>
        <v>68</v>
      </c>
    </row>
    <row r="34" spans="1:26">
      <c r="A34" s="5">
        <v>29</v>
      </c>
      <c r="B34" s="13" t="s">
        <v>44</v>
      </c>
      <c r="C34" s="7">
        <f t="shared" si="1"/>
        <v>681</v>
      </c>
      <c r="D34" s="7">
        <f t="shared" si="1"/>
        <v>637</v>
      </c>
      <c r="E34" s="11">
        <f t="shared" si="9"/>
        <v>1318</v>
      </c>
      <c r="F34" s="9">
        <v>121</v>
      </c>
      <c r="G34" s="9">
        <v>116</v>
      </c>
      <c r="H34" s="9">
        <f t="shared" si="2"/>
        <v>237</v>
      </c>
      <c r="I34" s="9">
        <v>120</v>
      </c>
      <c r="J34" s="9">
        <v>108</v>
      </c>
      <c r="K34" s="9">
        <f t="shared" si="3"/>
        <v>228</v>
      </c>
      <c r="L34" s="9">
        <v>106</v>
      </c>
      <c r="M34" s="9">
        <v>98</v>
      </c>
      <c r="N34" s="9">
        <f t="shared" si="4"/>
        <v>204</v>
      </c>
      <c r="O34" s="9">
        <v>58</v>
      </c>
      <c r="P34" s="9">
        <v>55</v>
      </c>
      <c r="Q34" s="9">
        <f t="shared" si="5"/>
        <v>113</v>
      </c>
      <c r="R34" s="9">
        <v>94</v>
      </c>
      <c r="S34" s="9">
        <v>88</v>
      </c>
      <c r="T34" s="9">
        <f t="shared" si="6"/>
        <v>182</v>
      </c>
      <c r="U34" s="9">
        <v>50</v>
      </c>
      <c r="V34" s="9">
        <v>43</v>
      </c>
      <c r="W34" s="9">
        <f t="shared" si="8"/>
        <v>93</v>
      </c>
      <c r="X34" s="9">
        <v>132</v>
      </c>
      <c r="Y34" s="9">
        <v>129</v>
      </c>
      <c r="Z34" s="9">
        <f t="shared" si="7"/>
        <v>261</v>
      </c>
    </row>
    <row r="35" spans="1:26">
      <c r="A35" s="5">
        <v>30</v>
      </c>
      <c r="B35" s="13" t="s">
        <v>45</v>
      </c>
      <c r="C35" s="7">
        <f t="shared" si="1"/>
        <v>697</v>
      </c>
      <c r="D35" s="7">
        <f t="shared" si="1"/>
        <v>672</v>
      </c>
      <c r="E35" s="11">
        <f t="shared" si="9"/>
        <v>1369</v>
      </c>
      <c r="F35" s="9">
        <v>124</v>
      </c>
      <c r="G35" s="9">
        <v>122</v>
      </c>
      <c r="H35" s="9">
        <f t="shared" si="2"/>
        <v>246</v>
      </c>
      <c r="I35" s="9">
        <v>123</v>
      </c>
      <c r="J35" s="9">
        <v>114</v>
      </c>
      <c r="K35" s="9">
        <f t="shared" si="3"/>
        <v>237</v>
      </c>
      <c r="L35" s="9">
        <v>108</v>
      </c>
      <c r="M35" s="9">
        <v>104</v>
      </c>
      <c r="N35" s="9">
        <f t="shared" si="4"/>
        <v>212</v>
      </c>
      <c r="O35" s="9">
        <v>60</v>
      </c>
      <c r="P35" s="9">
        <v>58</v>
      </c>
      <c r="Q35" s="9">
        <f t="shared" si="5"/>
        <v>118</v>
      </c>
      <c r="R35" s="9">
        <v>96</v>
      </c>
      <c r="S35" s="9">
        <v>92</v>
      </c>
      <c r="T35" s="9">
        <f t="shared" si="6"/>
        <v>188</v>
      </c>
      <c r="U35" s="9">
        <v>51</v>
      </c>
      <c r="V35" s="9">
        <v>45</v>
      </c>
      <c r="W35" s="9">
        <f t="shared" si="8"/>
        <v>96</v>
      </c>
      <c r="X35" s="9">
        <v>135</v>
      </c>
      <c r="Y35" s="9">
        <v>137</v>
      </c>
      <c r="Z35" s="9">
        <f t="shared" si="7"/>
        <v>272</v>
      </c>
    </row>
    <row r="36" spans="1:26">
      <c r="A36" s="5">
        <v>31</v>
      </c>
      <c r="B36" s="13" t="s">
        <v>46</v>
      </c>
      <c r="C36" s="7">
        <f t="shared" si="1"/>
        <v>481</v>
      </c>
      <c r="D36" s="7">
        <f t="shared" si="1"/>
        <v>463</v>
      </c>
      <c r="E36" s="11">
        <f t="shared" si="9"/>
        <v>944</v>
      </c>
      <c r="F36" s="9">
        <v>86</v>
      </c>
      <c r="G36" s="9">
        <v>84</v>
      </c>
      <c r="H36" s="9">
        <f t="shared" si="2"/>
        <v>170</v>
      </c>
      <c r="I36" s="9">
        <v>85</v>
      </c>
      <c r="J36" s="9">
        <v>79</v>
      </c>
      <c r="K36" s="9">
        <f t="shared" si="3"/>
        <v>164</v>
      </c>
      <c r="L36" s="9">
        <v>75</v>
      </c>
      <c r="M36" s="9">
        <v>71</v>
      </c>
      <c r="N36" s="9">
        <f t="shared" si="4"/>
        <v>146</v>
      </c>
      <c r="O36" s="9">
        <v>41</v>
      </c>
      <c r="P36" s="9">
        <v>40</v>
      </c>
      <c r="Q36" s="9">
        <f t="shared" si="5"/>
        <v>81</v>
      </c>
      <c r="R36" s="9">
        <v>66</v>
      </c>
      <c r="S36" s="9">
        <v>64</v>
      </c>
      <c r="T36" s="9">
        <f t="shared" si="6"/>
        <v>130</v>
      </c>
      <c r="U36" s="9">
        <v>35</v>
      </c>
      <c r="V36" s="9">
        <v>31</v>
      </c>
      <c r="W36" s="9">
        <f t="shared" si="8"/>
        <v>66</v>
      </c>
      <c r="X36" s="9">
        <v>93</v>
      </c>
      <c r="Y36" s="9">
        <v>94</v>
      </c>
      <c r="Z36" s="9">
        <f t="shared" si="7"/>
        <v>187</v>
      </c>
    </row>
    <row r="37" spans="1:26">
      <c r="A37" s="5">
        <v>32</v>
      </c>
      <c r="B37" s="13" t="s">
        <v>47</v>
      </c>
      <c r="C37" s="7">
        <f t="shared" si="1"/>
        <v>1859</v>
      </c>
      <c r="D37" s="7">
        <f t="shared" si="1"/>
        <v>1772</v>
      </c>
      <c r="E37" s="11">
        <f t="shared" si="9"/>
        <v>3631</v>
      </c>
      <c r="F37" s="9">
        <f t="shared" ref="F37:Z37" si="11">SUM(F34:F36)</f>
        <v>331</v>
      </c>
      <c r="G37" s="9">
        <f t="shared" si="11"/>
        <v>322</v>
      </c>
      <c r="H37" s="9">
        <f t="shared" si="11"/>
        <v>653</v>
      </c>
      <c r="I37" s="9">
        <f t="shared" si="11"/>
        <v>328</v>
      </c>
      <c r="J37" s="9">
        <f t="shared" si="11"/>
        <v>301</v>
      </c>
      <c r="K37" s="9">
        <f t="shared" si="11"/>
        <v>629</v>
      </c>
      <c r="L37" s="9">
        <f t="shared" si="11"/>
        <v>289</v>
      </c>
      <c r="M37" s="9">
        <f t="shared" si="11"/>
        <v>273</v>
      </c>
      <c r="N37" s="9">
        <f t="shared" si="11"/>
        <v>562</v>
      </c>
      <c r="O37" s="9">
        <f t="shared" si="11"/>
        <v>159</v>
      </c>
      <c r="P37" s="9">
        <f t="shared" si="11"/>
        <v>153</v>
      </c>
      <c r="Q37" s="9">
        <f t="shared" si="11"/>
        <v>312</v>
      </c>
      <c r="R37" s="9">
        <f t="shared" si="11"/>
        <v>256</v>
      </c>
      <c r="S37" s="9">
        <f t="shared" si="11"/>
        <v>244</v>
      </c>
      <c r="T37" s="9">
        <f t="shared" si="11"/>
        <v>500</v>
      </c>
      <c r="U37" s="9">
        <f t="shared" si="11"/>
        <v>136</v>
      </c>
      <c r="V37" s="9">
        <f t="shared" si="11"/>
        <v>119</v>
      </c>
      <c r="W37" s="9">
        <f t="shared" si="11"/>
        <v>255</v>
      </c>
      <c r="X37" s="9">
        <f t="shared" si="11"/>
        <v>360</v>
      </c>
      <c r="Y37" s="9">
        <f t="shared" si="11"/>
        <v>360</v>
      </c>
      <c r="Z37" s="9">
        <f t="shared" si="11"/>
        <v>720</v>
      </c>
    </row>
    <row r="38" spans="1:26">
      <c r="A38" s="5">
        <v>33</v>
      </c>
      <c r="B38" s="13" t="s">
        <v>48</v>
      </c>
      <c r="C38" s="7">
        <f t="shared" si="1"/>
        <v>2315</v>
      </c>
      <c r="D38" s="7">
        <f t="shared" si="1"/>
        <v>2210</v>
      </c>
      <c r="E38" s="11">
        <f t="shared" si="9"/>
        <v>4525</v>
      </c>
      <c r="F38" s="9">
        <f t="shared" ref="F38:Z38" si="12">F28+F37+F49</f>
        <v>412</v>
      </c>
      <c r="G38" s="9">
        <f t="shared" si="12"/>
        <v>401</v>
      </c>
      <c r="H38" s="9">
        <f t="shared" si="12"/>
        <v>813</v>
      </c>
      <c r="I38" s="9">
        <f t="shared" si="12"/>
        <v>408</v>
      </c>
      <c r="J38" s="9">
        <f t="shared" si="12"/>
        <v>376</v>
      </c>
      <c r="K38" s="9">
        <f t="shared" si="12"/>
        <v>784</v>
      </c>
      <c r="L38" s="9">
        <f t="shared" si="12"/>
        <v>360</v>
      </c>
      <c r="M38" s="9">
        <f t="shared" si="12"/>
        <v>341</v>
      </c>
      <c r="N38" s="9">
        <f t="shared" si="12"/>
        <v>701</v>
      </c>
      <c r="O38" s="9">
        <f t="shared" si="12"/>
        <v>198</v>
      </c>
      <c r="P38" s="9">
        <f t="shared" si="12"/>
        <v>191</v>
      </c>
      <c r="Q38" s="9">
        <f t="shared" si="12"/>
        <v>389</v>
      </c>
      <c r="R38" s="9">
        <f t="shared" si="12"/>
        <v>319</v>
      </c>
      <c r="S38" s="9">
        <f t="shared" si="12"/>
        <v>304</v>
      </c>
      <c r="T38" s="9">
        <f t="shared" si="12"/>
        <v>623</v>
      </c>
      <c r="U38" s="9">
        <f t="shared" si="12"/>
        <v>170</v>
      </c>
      <c r="V38" s="9">
        <f t="shared" si="12"/>
        <v>149</v>
      </c>
      <c r="W38" s="9">
        <f t="shared" si="12"/>
        <v>319</v>
      </c>
      <c r="X38" s="9">
        <f t="shared" si="12"/>
        <v>448</v>
      </c>
      <c r="Y38" s="9">
        <f t="shared" si="12"/>
        <v>448</v>
      </c>
      <c r="Z38" s="9">
        <f t="shared" si="12"/>
        <v>896</v>
      </c>
    </row>
    <row r="39" spans="1:26">
      <c r="A39" s="5">
        <v>34</v>
      </c>
      <c r="B39" s="13" t="s">
        <v>49</v>
      </c>
      <c r="C39" s="7">
        <f t="shared" si="1"/>
        <v>2139</v>
      </c>
      <c r="D39" s="7">
        <f t="shared" si="1"/>
        <v>2049</v>
      </c>
      <c r="E39" s="11">
        <f t="shared" si="9"/>
        <v>4188</v>
      </c>
      <c r="F39" s="9">
        <f t="shared" ref="F39:Z39" si="13">F37+F49</f>
        <v>381</v>
      </c>
      <c r="G39" s="9">
        <f t="shared" si="13"/>
        <v>372</v>
      </c>
      <c r="H39" s="9">
        <f t="shared" si="13"/>
        <v>753</v>
      </c>
      <c r="I39" s="9">
        <f t="shared" si="13"/>
        <v>377</v>
      </c>
      <c r="J39" s="9">
        <f t="shared" si="13"/>
        <v>348</v>
      </c>
      <c r="K39" s="9">
        <f t="shared" si="13"/>
        <v>725</v>
      </c>
      <c r="L39" s="9">
        <f t="shared" si="13"/>
        <v>332</v>
      </c>
      <c r="M39" s="9">
        <f t="shared" si="13"/>
        <v>316</v>
      </c>
      <c r="N39" s="9">
        <f t="shared" si="13"/>
        <v>648</v>
      </c>
      <c r="O39" s="9">
        <f t="shared" si="13"/>
        <v>183</v>
      </c>
      <c r="P39" s="9">
        <f t="shared" si="13"/>
        <v>177</v>
      </c>
      <c r="Q39" s="9">
        <f t="shared" si="13"/>
        <v>360</v>
      </c>
      <c r="R39" s="9">
        <f t="shared" si="13"/>
        <v>295</v>
      </c>
      <c r="S39" s="9">
        <f t="shared" si="13"/>
        <v>282</v>
      </c>
      <c r="T39" s="9">
        <f t="shared" si="13"/>
        <v>577</v>
      </c>
      <c r="U39" s="9">
        <f t="shared" si="13"/>
        <v>157</v>
      </c>
      <c r="V39" s="9">
        <f t="shared" si="13"/>
        <v>138</v>
      </c>
      <c r="W39" s="9">
        <f t="shared" si="13"/>
        <v>295</v>
      </c>
      <c r="X39" s="9">
        <f t="shared" si="13"/>
        <v>414</v>
      </c>
      <c r="Y39" s="9">
        <f t="shared" si="13"/>
        <v>416</v>
      </c>
      <c r="Z39" s="9">
        <f t="shared" si="13"/>
        <v>830</v>
      </c>
    </row>
    <row r="40" spans="1:26">
      <c r="A40" s="5">
        <v>35</v>
      </c>
      <c r="B40" s="13" t="s">
        <v>50</v>
      </c>
      <c r="C40" s="7">
        <f t="shared" si="1"/>
        <v>1281</v>
      </c>
      <c r="D40" s="7">
        <f t="shared" si="1"/>
        <v>1209</v>
      </c>
      <c r="E40" s="11">
        <f t="shared" si="9"/>
        <v>2490</v>
      </c>
      <c r="F40" s="9">
        <v>227</v>
      </c>
      <c r="G40" s="9">
        <v>219</v>
      </c>
      <c r="H40" s="9">
        <f t="shared" si="2"/>
        <v>446</v>
      </c>
      <c r="I40" s="9">
        <v>226</v>
      </c>
      <c r="J40" s="9">
        <v>206</v>
      </c>
      <c r="K40" s="9">
        <f t="shared" si="3"/>
        <v>432</v>
      </c>
      <c r="L40" s="9">
        <v>199</v>
      </c>
      <c r="M40" s="9">
        <v>186</v>
      </c>
      <c r="N40" s="9">
        <f t="shared" si="4"/>
        <v>385</v>
      </c>
      <c r="O40" s="9">
        <v>110</v>
      </c>
      <c r="P40" s="9">
        <v>105</v>
      </c>
      <c r="Q40" s="9">
        <f t="shared" si="5"/>
        <v>215</v>
      </c>
      <c r="R40" s="9">
        <v>177</v>
      </c>
      <c r="S40" s="9">
        <v>166</v>
      </c>
      <c r="T40" s="9">
        <f t="shared" si="6"/>
        <v>343</v>
      </c>
      <c r="U40" s="9">
        <v>94</v>
      </c>
      <c r="V40" s="9">
        <v>82</v>
      </c>
      <c r="W40" s="9">
        <f t="shared" si="8"/>
        <v>176</v>
      </c>
      <c r="X40" s="9">
        <v>248</v>
      </c>
      <c r="Y40" s="9">
        <v>245</v>
      </c>
      <c r="Z40" s="9">
        <f t="shared" si="7"/>
        <v>493</v>
      </c>
    </row>
    <row r="41" spans="1:26">
      <c r="A41" s="5">
        <v>36</v>
      </c>
      <c r="B41" s="13" t="s">
        <v>51</v>
      </c>
      <c r="C41" s="7">
        <f t="shared" si="1"/>
        <v>1039</v>
      </c>
      <c r="D41" s="7">
        <f t="shared" si="1"/>
        <v>1001</v>
      </c>
      <c r="E41" s="11">
        <f t="shared" si="9"/>
        <v>2040</v>
      </c>
      <c r="F41" s="9">
        <f t="shared" ref="F41:Z41" si="14">F51-F40-F26-F21-F20-F19-F18-F17-F16-F14</f>
        <v>187</v>
      </c>
      <c r="G41" s="9">
        <f t="shared" si="14"/>
        <v>182</v>
      </c>
      <c r="H41" s="9">
        <f t="shared" si="14"/>
        <v>369</v>
      </c>
      <c r="I41" s="9">
        <f t="shared" si="14"/>
        <v>183</v>
      </c>
      <c r="J41" s="9">
        <f t="shared" si="14"/>
        <v>171</v>
      </c>
      <c r="K41" s="9">
        <f t="shared" si="14"/>
        <v>354</v>
      </c>
      <c r="L41" s="9">
        <f t="shared" si="14"/>
        <v>161</v>
      </c>
      <c r="M41" s="9">
        <f t="shared" si="14"/>
        <v>155</v>
      </c>
      <c r="N41" s="9">
        <f t="shared" si="14"/>
        <v>316</v>
      </c>
      <c r="O41" s="9">
        <f t="shared" si="14"/>
        <v>88</v>
      </c>
      <c r="P41" s="9">
        <f t="shared" si="14"/>
        <v>85</v>
      </c>
      <c r="Q41" s="9">
        <f t="shared" si="14"/>
        <v>173</v>
      </c>
      <c r="R41" s="9">
        <f t="shared" si="14"/>
        <v>142</v>
      </c>
      <c r="S41" s="9">
        <f t="shared" si="14"/>
        <v>138</v>
      </c>
      <c r="T41" s="9">
        <f t="shared" si="14"/>
        <v>280</v>
      </c>
      <c r="U41" s="9">
        <f t="shared" si="14"/>
        <v>77</v>
      </c>
      <c r="V41" s="9">
        <f t="shared" si="14"/>
        <v>66</v>
      </c>
      <c r="W41" s="9">
        <f t="shared" si="14"/>
        <v>143</v>
      </c>
      <c r="X41" s="9">
        <f t="shared" si="14"/>
        <v>201</v>
      </c>
      <c r="Y41" s="9">
        <f t="shared" si="14"/>
        <v>204</v>
      </c>
      <c r="Z41" s="9">
        <f t="shared" si="14"/>
        <v>405</v>
      </c>
    </row>
    <row r="42" spans="1:26">
      <c r="A42" s="5">
        <v>37</v>
      </c>
      <c r="B42" s="13" t="s">
        <v>52</v>
      </c>
      <c r="C42" s="7">
        <f t="shared" si="1"/>
        <v>2035</v>
      </c>
      <c r="D42" s="7">
        <f t="shared" si="1"/>
        <v>1933</v>
      </c>
      <c r="E42" s="11">
        <f t="shared" si="9"/>
        <v>3968</v>
      </c>
      <c r="F42" s="9">
        <f t="shared" ref="F42:Z42" si="15">F28+F37</f>
        <v>362</v>
      </c>
      <c r="G42" s="9">
        <f t="shared" si="15"/>
        <v>351</v>
      </c>
      <c r="H42" s="9">
        <f t="shared" si="15"/>
        <v>713</v>
      </c>
      <c r="I42" s="9">
        <f t="shared" si="15"/>
        <v>359</v>
      </c>
      <c r="J42" s="9">
        <f t="shared" si="15"/>
        <v>329</v>
      </c>
      <c r="K42" s="9">
        <f t="shared" si="15"/>
        <v>688</v>
      </c>
      <c r="L42" s="9">
        <f t="shared" si="15"/>
        <v>317</v>
      </c>
      <c r="M42" s="9">
        <f t="shared" si="15"/>
        <v>298</v>
      </c>
      <c r="N42" s="9">
        <f t="shared" si="15"/>
        <v>615</v>
      </c>
      <c r="O42" s="9">
        <f t="shared" si="15"/>
        <v>174</v>
      </c>
      <c r="P42" s="9">
        <f t="shared" si="15"/>
        <v>167</v>
      </c>
      <c r="Q42" s="9">
        <f t="shared" si="15"/>
        <v>341</v>
      </c>
      <c r="R42" s="9">
        <f t="shared" si="15"/>
        <v>280</v>
      </c>
      <c r="S42" s="9">
        <f t="shared" si="15"/>
        <v>266</v>
      </c>
      <c r="T42" s="9">
        <f t="shared" si="15"/>
        <v>546</v>
      </c>
      <c r="U42" s="9">
        <f t="shared" si="15"/>
        <v>149</v>
      </c>
      <c r="V42" s="9">
        <f t="shared" si="15"/>
        <v>130</v>
      </c>
      <c r="W42" s="9">
        <f t="shared" si="15"/>
        <v>279</v>
      </c>
      <c r="X42" s="9">
        <f t="shared" si="15"/>
        <v>394</v>
      </c>
      <c r="Y42" s="9">
        <f t="shared" si="15"/>
        <v>392</v>
      </c>
      <c r="Z42" s="9">
        <f t="shared" si="15"/>
        <v>786</v>
      </c>
    </row>
    <row r="43" spans="1:26">
      <c r="A43" s="5">
        <v>38</v>
      </c>
      <c r="B43" s="13" t="s">
        <v>53</v>
      </c>
      <c r="C43" s="7">
        <f t="shared" si="1"/>
        <v>641</v>
      </c>
      <c r="D43" s="7">
        <f t="shared" si="1"/>
        <v>608</v>
      </c>
      <c r="E43" s="11">
        <f t="shared" si="9"/>
        <v>1249</v>
      </c>
      <c r="F43" s="9">
        <v>114</v>
      </c>
      <c r="G43" s="9">
        <v>110</v>
      </c>
      <c r="H43" s="9">
        <f t="shared" si="2"/>
        <v>224</v>
      </c>
      <c r="I43" s="9">
        <v>113</v>
      </c>
      <c r="J43" s="9">
        <v>103</v>
      </c>
      <c r="K43" s="9">
        <f t="shared" si="3"/>
        <v>216</v>
      </c>
      <c r="L43" s="9">
        <v>100</v>
      </c>
      <c r="M43" s="9">
        <v>94</v>
      </c>
      <c r="N43" s="9">
        <f t="shared" si="4"/>
        <v>194</v>
      </c>
      <c r="O43" s="9">
        <v>55</v>
      </c>
      <c r="P43" s="9">
        <v>53</v>
      </c>
      <c r="Q43" s="9">
        <f t="shared" si="5"/>
        <v>108</v>
      </c>
      <c r="R43" s="9">
        <v>88</v>
      </c>
      <c r="S43" s="9">
        <v>84</v>
      </c>
      <c r="T43" s="9">
        <f t="shared" si="6"/>
        <v>172</v>
      </c>
      <c r="U43" s="9">
        <v>47</v>
      </c>
      <c r="V43" s="9">
        <v>41</v>
      </c>
      <c r="W43" s="9">
        <f t="shared" si="8"/>
        <v>88</v>
      </c>
      <c r="X43" s="9">
        <v>124</v>
      </c>
      <c r="Y43" s="9">
        <v>123</v>
      </c>
      <c r="Z43" s="9">
        <f t="shared" si="7"/>
        <v>247</v>
      </c>
    </row>
    <row r="44" spans="1:26">
      <c r="A44" s="5">
        <v>39</v>
      </c>
      <c r="B44" s="13" t="s">
        <v>54</v>
      </c>
      <c r="C44" s="7">
        <f t="shared" si="1"/>
        <v>0</v>
      </c>
      <c r="D44" s="7">
        <f t="shared" si="1"/>
        <v>1629</v>
      </c>
      <c r="E44" s="11">
        <f t="shared" si="9"/>
        <v>1629</v>
      </c>
      <c r="F44" s="9">
        <v>0</v>
      </c>
      <c r="G44" s="9">
        <v>295</v>
      </c>
      <c r="H44" s="9">
        <f t="shared" si="2"/>
        <v>295</v>
      </c>
      <c r="I44" s="9">
        <v>0</v>
      </c>
      <c r="J44" s="9">
        <v>277</v>
      </c>
      <c r="K44" s="9">
        <f t="shared" si="3"/>
        <v>277</v>
      </c>
      <c r="L44" s="9">
        <v>0</v>
      </c>
      <c r="M44" s="9">
        <v>251</v>
      </c>
      <c r="N44" s="9">
        <f t="shared" si="4"/>
        <v>251</v>
      </c>
      <c r="O44" s="9">
        <v>0</v>
      </c>
      <c r="P44" s="9">
        <v>141</v>
      </c>
      <c r="Q44" s="9">
        <f t="shared" si="5"/>
        <v>141</v>
      </c>
      <c r="R44" s="9">
        <v>0</v>
      </c>
      <c r="S44" s="9">
        <v>224</v>
      </c>
      <c r="T44" s="9">
        <f t="shared" si="6"/>
        <v>224</v>
      </c>
      <c r="U44" s="9">
        <v>0</v>
      </c>
      <c r="V44" s="9">
        <v>110</v>
      </c>
      <c r="W44" s="9">
        <f t="shared" si="8"/>
        <v>110</v>
      </c>
      <c r="X44" s="9">
        <v>0</v>
      </c>
      <c r="Y44" s="9">
        <v>331</v>
      </c>
      <c r="Z44" s="9">
        <f t="shared" si="7"/>
        <v>331</v>
      </c>
    </row>
    <row r="45" spans="1:26">
      <c r="A45" s="5">
        <v>40</v>
      </c>
      <c r="B45" s="13" t="s">
        <v>55</v>
      </c>
      <c r="C45" s="7">
        <f t="shared" si="1"/>
        <v>0</v>
      </c>
      <c r="D45" s="7">
        <f t="shared" si="1"/>
        <v>916</v>
      </c>
      <c r="E45" s="11">
        <f t="shared" si="9"/>
        <v>916</v>
      </c>
      <c r="F45" s="9">
        <v>0</v>
      </c>
      <c r="G45" s="9">
        <v>166</v>
      </c>
      <c r="H45" s="9">
        <f t="shared" si="2"/>
        <v>166</v>
      </c>
      <c r="I45" s="9">
        <v>0</v>
      </c>
      <c r="J45" s="9">
        <v>156</v>
      </c>
      <c r="K45" s="9">
        <f t="shared" si="3"/>
        <v>156</v>
      </c>
      <c r="L45" s="9">
        <v>0</v>
      </c>
      <c r="M45" s="9">
        <v>141</v>
      </c>
      <c r="N45" s="9">
        <f t="shared" si="4"/>
        <v>141</v>
      </c>
      <c r="O45" s="9">
        <v>0</v>
      </c>
      <c r="P45" s="9">
        <v>79</v>
      </c>
      <c r="Q45" s="9">
        <f t="shared" si="5"/>
        <v>79</v>
      </c>
      <c r="R45" s="9">
        <v>0</v>
      </c>
      <c r="S45" s="9">
        <v>126</v>
      </c>
      <c r="T45" s="9">
        <f t="shared" si="6"/>
        <v>126</v>
      </c>
      <c r="U45" s="9">
        <v>0</v>
      </c>
      <c r="V45" s="9">
        <v>62</v>
      </c>
      <c r="W45" s="9">
        <f t="shared" si="8"/>
        <v>62</v>
      </c>
      <c r="X45" s="9">
        <v>0</v>
      </c>
      <c r="Y45" s="9">
        <v>186</v>
      </c>
      <c r="Z45" s="9">
        <f t="shared" si="7"/>
        <v>186</v>
      </c>
    </row>
    <row r="46" spans="1:26">
      <c r="A46" s="5">
        <v>41</v>
      </c>
      <c r="B46" s="13" t="s">
        <v>56</v>
      </c>
      <c r="C46" s="7">
        <f t="shared" si="1"/>
        <v>0</v>
      </c>
      <c r="D46" s="7">
        <f t="shared" si="1"/>
        <v>1360</v>
      </c>
      <c r="E46" s="11">
        <f t="shared" si="9"/>
        <v>1360</v>
      </c>
      <c r="F46" s="9">
        <v>0</v>
      </c>
      <c r="G46" s="9">
        <v>247</v>
      </c>
      <c r="H46" s="9">
        <f t="shared" si="2"/>
        <v>247</v>
      </c>
      <c r="I46" s="9">
        <v>0</v>
      </c>
      <c r="J46" s="9">
        <v>231</v>
      </c>
      <c r="K46" s="9">
        <f t="shared" si="3"/>
        <v>231</v>
      </c>
      <c r="L46" s="9">
        <v>0</v>
      </c>
      <c r="M46" s="9">
        <v>209</v>
      </c>
      <c r="N46" s="9">
        <f t="shared" si="4"/>
        <v>209</v>
      </c>
      <c r="O46" s="9">
        <v>0</v>
      </c>
      <c r="P46" s="9">
        <v>118</v>
      </c>
      <c r="Q46" s="9">
        <f t="shared" si="5"/>
        <v>118</v>
      </c>
      <c r="R46" s="9">
        <v>0</v>
      </c>
      <c r="S46" s="9">
        <v>187</v>
      </c>
      <c r="T46" s="9">
        <f t="shared" si="6"/>
        <v>187</v>
      </c>
      <c r="U46" s="9">
        <v>0</v>
      </c>
      <c r="V46" s="9">
        <v>92</v>
      </c>
      <c r="W46" s="9">
        <f t="shared" si="8"/>
        <v>92</v>
      </c>
      <c r="X46" s="9">
        <v>0</v>
      </c>
      <c r="Y46" s="9">
        <v>276</v>
      </c>
      <c r="Z46" s="9">
        <f t="shared" si="7"/>
        <v>276</v>
      </c>
    </row>
    <row r="47" spans="1:26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>H47+K47+N47+Q47+T47+W47+Z47</f>
        <v>1149</v>
      </c>
      <c r="F47" s="9">
        <v>0</v>
      </c>
      <c r="G47" s="9">
        <v>0</v>
      </c>
      <c r="H47" s="9">
        <v>206</v>
      </c>
      <c r="I47" s="9">
        <v>0</v>
      </c>
      <c r="J47" s="9">
        <v>0</v>
      </c>
      <c r="K47" s="9">
        <v>199</v>
      </c>
      <c r="L47" s="9">
        <v>0</v>
      </c>
      <c r="M47" s="9">
        <v>0</v>
      </c>
      <c r="N47" s="9">
        <v>178</v>
      </c>
      <c r="O47" s="9">
        <v>0</v>
      </c>
      <c r="P47" s="9">
        <v>0</v>
      </c>
      <c r="Q47" s="9">
        <v>99</v>
      </c>
      <c r="R47" s="9">
        <v>0</v>
      </c>
      <c r="S47" s="9">
        <v>0</v>
      </c>
      <c r="T47" s="9">
        <v>158</v>
      </c>
      <c r="U47" s="9">
        <v>0</v>
      </c>
      <c r="V47" s="9">
        <v>0</v>
      </c>
      <c r="W47" s="9">
        <v>81</v>
      </c>
      <c r="X47" s="9">
        <v>0</v>
      </c>
      <c r="Y47" s="9">
        <v>0</v>
      </c>
      <c r="Z47" s="9">
        <v>228</v>
      </c>
    </row>
    <row r="48" spans="1:26">
      <c r="A48" s="5">
        <v>43</v>
      </c>
      <c r="B48" s="6" t="s">
        <v>58</v>
      </c>
      <c r="C48" s="7">
        <f t="shared" si="1"/>
        <v>527</v>
      </c>
      <c r="D48" s="7">
        <f t="shared" si="1"/>
        <v>505</v>
      </c>
      <c r="E48" s="11">
        <f t="shared" si="9"/>
        <v>1032</v>
      </c>
      <c r="F48" s="9">
        <v>93</v>
      </c>
      <c r="G48" s="9">
        <v>92</v>
      </c>
      <c r="H48" s="9">
        <f t="shared" si="2"/>
        <v>185</v>
      </c>
      <c r="I48" s="9">
        <v>93</v>
      </c>
      <c r="J48" s="9">
        <v>86</v>
      </c>
      <c r="K48" s="9">
        <f t="shared" ref="K48:K50" si="16">SUM(I48:J48)</f>
        <v>179</v>
      </c>
      <c r="L48" s="9">
        <v>82</v>
      </c>
      <c r="M48" s="9">
        <v>78</v>
      </c>
      <c r="N48" s="9">
        <f t="shared" ref="N48:N50" si="17">SUM(L48:M48)</f>
        <v>160</v>
      </c>
      <c r="O48" s="9">
        <v>45</v>
      </c>
      <c r="P48" s="9">
        <v>44</v>
      </c>
      <c r="Q48" s="9">
        <f t="shared" ref="Q48:Q50" si="18">SUM(O48:P48)</f>
        <v>89</v>
      </c>
      <c r="R48" s="9">
        <v>73</v>
      </c>
      <c r="S48" s="9">
        <v>69</v>
      </c>
      <c r="T48" s="9">
        <f t="shared" ref="T48:T50" si="19">SUM(R48:S48)</f>
        <v>142</v>
      </c>
      <c r="U48" s="9">
        <v>39</v>
      </c>
      <c r="V48" s="9">
        <v>34</v>
      </c>
      <c r="W48" s="9">
        <f t="shared" ref="W48:W50" si="20">SUM(U48:V48)</f>
        <v>73</v>
      </c>
      <c r="X48" s="9">
        <v>102</v>
      </c>
      <c r="Y48" s="9">
        <v>102</v>
      </c>
      <c r="Z48" s="9">
        <f t="shared" ref="Z48:Z50" si="21">SUM(X48:Y48)</f>
        <v>204</v>
      </c>
    </row>
    <row r="49" spans="1:26">
      <c r="A49" s="5">
        <v>44</v>
      </c>
      <c r="B49" s="6" t="s">
        <v>59</v>
      </c>
      <c r="C49" s="7">
        <f t="shared" si="1"/>
        <v>280</v>
      </c>
      <c r="D49" s="7">
        <f t="shared" si="1"/>
        <v>277</v>
      </c>
      <c r="E49" s="11">
        <f t="shared" si="9"/>
        <v>557</v>
      </c>
      <c r="F49" s="9">
        <v>50</v>
      </c>
      <c r="G49" s="9">
        <v>50</v>
      </c>
      <c r="H49" s="9">
        <f t="shared" si="2"/>
        <v>100</v>
      </c>
      <c r="I49" s="9">
        <v>49</v>
      </c>
      <c r="J49" s="9">
        <v>47</v>
      </c>
      <c r="K49" s="9">
        <f t="shared" si="16"/>
        <v>96</v>
      </c>
      <c r="L49" s="9">
        <v>43</v>
      </c>
      <c r="M49" s="9">
        <v>43</v>
      </c>
      <c r="N49" s="9">
        <f t="shared" si="17"/>
        <v>86</v>
      </c>
      <c r="O49" s="9">
        <v>24</v>
      </c>
      <c r="P49" s="9">
        <v>24</v>
      </c>
      <c r="Q49" s="9">
        <f t="shared" si="18"/>
        <v>48</v>
      </c>
      <c r="R49" s="9">
        <v>39</v>
      </c>
      <c r="S49" s="9">
        <v>38</v>
      </c>
      <c r="T49" s="9">
        <f t="shared" si="19"/>
        <v>77</v>
      </c>
      <c r="U49" s="9">
        <v>21</v>
      </c>
      <c r="V49" s="9">
        <v>19</v>
      </c>
      <c r="W49" s="9">
        <f t="shared" si="20"/>
        <v>40</v>
      </c>
      <c r="X49" s="9">
        <v>54</v>
      </c>
      <c r="Y49" s="9">
        <v>56</v>
      </c>
      <c r="Z49" s="9">
        <f t="shared" si="21"/>
        <v>110</v>
      </c>
    </row>
    <row r="50" spans="1:26">
      <c r="A50" s="5">
        <v>45</v>
      </c>
      <c r="B50" s="6" t="s">
        <v>60</v>
      </c>
      <c r="C50" s="7">
        <f t="shared" si="1"/>
        <v>96</v>
      </c>
      <c r="D50" s="7">
        <f t="shared" si="1"/>
        <v>100</v>
      </c>
      <c r="E50" s="11">
        <f t="shared" si="9"/>
        <v>196</v>
      </c>
      <c r="F50" s="9">
        <v>17</v>
      </c>
      <c r="G50" s="9">
        <v>18</v>
      </c>
      <c r="H50" s="9">
        <f t="shared" si="2"/>
        <v>35</v>
      </c>
      <c r="I50" s="9">
        <v>17</v>
      </c>
      <c r="J50" s="9">
        <v>17</v>
      </c>
      <c r="K50" s="9">
        <f t="shared" si="16"/>
        <v>34</v>
      </c>
      <c r="L50" s="9">
        <v>15</v>
      </c>
      <c r="M50" s="9">
        <v>15</v>
      </c>
      <c r="N50" s="9">
        <f t="shared" si="17"/>
        <v>30</v>
      </c>
      <c r="O50" s="9">
        <v>8</v>
      </c>
      <c r="P50" s="9">
        <v>9</v>
      </c>
      <c r="Q50" s="9">
        <f t="shared" si="18"/>
        <v>17</v>
      </c>
      <c r="R50" s="9">
        <v>13</v>
      </c>
      <c r="S50" s="9">
        <v>14</v>
      </c>
      <c r="T50" s="9">
        <f t="shared" si="19"/>
        <v>27</v>
      </c>
      <c r="U50" s="9">
        <v>7</v>
      </c>
      <c r="V50" s="9">
        <v>7</v>
      </c>
      <c r="W50" s="9">
        <f t="shared" si="20"/>
        <v>14</v>
      </c>
      <c r="X50" s="9">
        <v>19</v>
      </c>
      <c r="Y50" s="9">
        <v>20</v>
      </c>
      <c r="Z50" s="9">
        <f t="shared" si="21"/>
        <v>39</v>
      </c>
    </row>
    <row r="51" spans="1:26">
      <c r="A51" s="5">
        <v>46</v>
      </c>
      <c r="B51" s="14" t="s">
        <v>61</v>
      </c>
      <c r="C51" s="7">
        <f t="shared" si="1"/>
        <v>3163</v>
      </c>
      <c r="D51" s="7">
        <f t="shared" si="1"/>
        <v>3018</v>
      </c>
      <c r="E51" s="11">
        <f>SUM(C51:D51)</f>
        <v>6181</v>
      </c>
      <c r="F51" s="9">
        <f t="shared" ref="F51:Z51" si="22">F49+F37+F23+F16+F14</f>
        <v>563</v>
      </c>
      <c r="G51" s="9">
        <f t="shared" si="22"/>
        <v>547</v>
      </c>
      <c r="H51" s="9">
        <f t="shared" si="22"/>
        <v>1110</v>
      </c>
      <c r="I51" s="9">
        <f t="shared" si="22"/>
        <v>557</v>
      </c>
      <c r="J51" s="9">
        <f t="shared" si="22"/>
        <v>512</v>
      </c>
      <c r="K51" s="9">
        <f t="shared" si="22"/>
        <v>1069</v>
      </c>
      <c r="L51" s="9">
        <f t="shared" si="22"/>
        <v>492</v>
      </c>
      <c r="M51" s="9">
        <f t="shared" si="22"/>
        <v>465</v>
      </c>
      <c r="N51" s="9">
        <f t="shared" si="22"/>
        <v>957</v>
      </c>
      <c r="O51" s="9">
        <f t="shared" si="22"/>
        <v>271</v>
      </c>
      <c r="P51" s="9">
        <f t="shared" si="22"/>
        <v>261</v>
      </c>
      <c r="Q51" s="9">
        <f t="shared" si="22"/>
        <v>532</v>
      </c>
      <c r="R51" s="9">
        <f t="shared" si="22"/>
        <v>436</v>
      </c>
      <c r="S51" s="9">
        <f t="shared" si="22"/>
        <v>416</v>
      </c>
      <c r="T51" s="9">
        <f t="shared" si="22"/>
        <v>852</v>
      </c>
      <c r="U51" s="9">
        <f t="shared" si="22"/>
        <v>232</v>
      </c>
      <c r="V51" s="9">
        <f t="shared" si="22"/>
        <v>204</v>
      </c>
      <c r="W51" s="9">
        <f t="shared" si="22"/>
        <v>436</v>
      </c>
      <c r="X51" s="9">
        <f t="shared" si="22"/>
        <v>612</v>
      </c>
      <c r="Y51" s="9">
        <f t="shared" si="22"/>
        <v>613</v>
      </c>
      <c r="Z51" s="9">
        <f t="shared" si="22"/>
        <v>1225</v>
      </c>
    </row>
  </sheetData>
  <mergeCells count="10">
    <mergeCell ref="O4:Q4"/>
    <mergeCell ref="R4:T4"/>
    <mergeCell ref="U4:W4"/>
    <mergeCell ref="X4:Z4"/>
    <mergeCell ref="A4:A5"/>
    <mergeCell ref="B4:B5"/>
    <mergeCell ref="C4:E4"/>
    <mergeCell ref="F4:H4"/>
    <mergeCell ref="I4:K4"/>
    <mergeCell ref="L4:N4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opLeftCell="A22" zoomScale="85" zoomScaleNormal="85" workbookViewId="0">
      <selection activeCell="J27" sqref="J27"/>
    </sheetView>
  </sheetViews>
  <sheetFormatPr defaultColWidth="8" defaultRowHeight="13.8"/>
  <cols>
    <col min="1" max="1" width="4.5" style="2" bestFit="1" customWidth="1"/>
    <col min="2" max="2" width="36.8984375" style="2" bestFit="1" customWidth="1"/>
    <col min="3" max="3" width="9.8984375" style="2" bestFit="1" customWidth="1"/>
    <col min="4" max="4" width="12.5" style="2" bestFit="1" customWidth="1"/>
    <col min="5" max="5" width="10" style="2" bestFit="1" customWidth="1"/>
    <col min="6" max="6" width="10.3984375" style="2" bestFit="1" customWidth="1"/>
    <col min="7" max="7" width="13.19921875" style="2" bestFit="1" customWidth="1"/>
    <col min="8" max="8" width="8.09765625" style="2" bestFit="1" customWidth="1"/>
    <col min="9" max="9" width="10.3984375" style="2" bestFit="1" customWidth="1"/>
    <col min="10" max="10" width="13.19921875" style="2" bestFit="1" customWidth="1"/>
    <col min="11" max="11" width="8.09765625" style="2" bestFit="1" customWidth="1"/>
    <col min="12" max="12" width="10.3984375" style="2" bestFit="1" customWidth="1"/>
    <col min="13" max="13" width="13.19921875" style="2" bestFit="1" customWidth="1"/>
    <col min="14" max="14" width="8.09765625" style="2" bestFit="1" customWidth="1"/>
    <col min="15" max="15" width="10.3984375" style="2" bestFit="1" customWidth="1"/>
    <col min="16" max="16" width="13.19921875" style="2" bestFit="1" customWidth="1"/>
    <col min="17" max="17" width="8.09765625" style="2" bestFit="1" customWidth="1"/>
    <col min="18" max="18" width="10.3984375" style="2" bestFit="1" customWidth="1"/>
    <col min="19" max="19" width="13.19921875" style="2" bestFit="1" customWidth="1"/>
    <col min="20" max="20" width="9.09765625" style="2" bestFit="1" customWidth="1"/>
    <col min="21" max="21" width="10.3984375" style="2" bestFit="1" customWidth="1"/>
    <col min="22" max="22" width="13.19921875" style="2" bestFit="1" customWidth="1"/>
    <col min="23" max="23" width="8.09765625" style="2" bestFit="1" customWidth="1"/>
    <col min="24" max="24" width="10.3984375" style="2" bestFit="1" customWidth="1"/>
    <col min="25" max="25" width="13.19921875" style="2" bestFit="1" customWidth="1"/>
    <col min="26" max="26" width="9.09765625" style="2" bestFit="1" customWidth="1"/>
    <col min="27" max="16384" width="8" style="2"/>
  </cols>
  <sheetData>
    <row r="1" spans="1:26">
      <c r="A1" s="22" t="s">
        <v>210</v>
      </c>
    </row>
    <row r="2" spans="1:26">
      <c r="A2" s="22" t="s">
        <v>204</v>
      </c>
    </row>
    <row r="4" spans="1:26">
      <c r="A4" s="26" t="s">
        <v>0</v>
      </c>
      <c r="B4" s="26" t="s">
        <v>1</v>
      </c>
      <c r="C4" s="28" t="s">
        <v>164</v>
      </c>
      <c r="D4" s="29"/>
      <c r="E4" s="29"/>
      <c r="F4" s="25" t="s">
        <v>165</v>
      </c>
      <c r="G4" s="25"/>
      <c r="H4" s="25"/>
      <c r="I4" s="25" t="s">
        <v>166</v>
      </c>
      <c r="J4" s="25"/>
      <c r="K4" s="25"/>
      <c r="L4" s="25" t="s">
        <v>167</v>
      </c>
      <c r="M4" s="25"/>
      <c r="N4" s="25"/>
      <c r="O4" s="25" t="s">
        <v>168</v>
      </c>
      <c r="P4" s="25"/>
      <c r="Q4" s="25"/>
      <c r="R4" s="25" t="s">
        <v>169</v>
      </c>
      <c r="S4" s="25"/>
      <c r="T4" s="25"/>
      <c r="U4" s="25" t="s">
        <v>170</v>
      </c>
      <c r="V4" s="25"/>
      <c r="W4" s="25"/>
      <c r="X4" s="25" t="s">
        <v>171</v>
      </c>
      <c r="Y4" s="25"/>
      <c r="Z4" s="25"/>
    </row>
    <row r="5" spans="1:26">
      <c r="A5" s="27"/>
      <c r="B5" s="27"/>
      <c r="C5" s="3" t="s">
        <v>13</v>
      </c>
      <c r="D5" s="3" t="s">
        <v>14</v>
      </c>
      <c r="E5" s="4" t="s">
        <v>15</v>
      </c>
      <c r="F5" s="1" t="s">
        <v>13</v>
      </c>
      <c r="G5" s="1" t="s">
        <v>14</v>
      </c>
      <c r="H5" s="1" t="s">
        <v>15</v>
      </c>
      <c r="I5" s="1" t="s">
        <v>13</v>
      </c>
      <c r="J5" s="1" t="s">
        <v>14</v>
      </c>
      <c r="K5" s="1" t="s">
        <v>15</v>
      </c>
      <c r="L5" s="1" t="s">
        <v>13</v>
      </c>
      <c r="M5" s="1" t="s">
        <v>14</v>
      </c>
      <c r="N5" s="1" t="s">
        <v>15</v>
      </c>
      <c r="O5" s="1" t="s">
        <v>13</v>
      </c>
      <c r="P5" s="1" t="s">
        <v>14</v>
      </c>
      <c r="Q5" s="1" t="s">
        <v>15</v>
      </c>
      <c r="R5" s="1" t="s">
        <v>13</v>
      </c>
      <c r="S5" s="1" t="s">
        <v>14</v>
      </c>
      <c r="T5" s="1" t="s">
        <v>15</v>
      </c>
      <c r="U5" s="1" t="s">
        <v>13</v>
      </c>
      <c r="V5" s="1" t="s">
        <v>14</v>
      </c>
      <c r="W5" s="1" t="s">
        <v>15</v>
      </c>
      <c r="X5" s="1" t="s">
        <v>13</v>
      </c>
      <c r="Y5" s="1" t="s">
        <v>14</v>
      </c>
      <c r="Z5" s="1" t="s">
        <v>15</v>
      </c>
    </row>
    <row r="6" spans="1:26">
      <c r="A6" s="5">
        <v>1</v>
      </c>
      <c r="B6" s="6" t="s">
        <v>16</v>
      </c>
      <c r="C6" s="7">
        <f>F6+I6+L6+O6+R6+U6+X6</f>
        <v>0</v>
      </c>
      <c r="D6" s="7">
        <f>G6+J6+M6+P6+S6+V6+Y6</f>
        <v>188</v>
      </c>
      <c r="E6" s="8">
        <f>SUM(C6:D6)</f>
        <v>188</v>
      </c>
      <c r="F6" s="9">
        <v>0</v>
      </c>
      <c r="G6" s="9">
        <v>52</v>
      </c>
      <c r="H6" s="9">
        <f>SUM(F6:G6)</f>
        <v>52</v>
      </c>
      <c r="I6" s="9">
        <v>0</v>
      </c>
      <c r="J6" s="9">
        <v>28</v>
      </c>
      <c r="K6" s="9">
        <f>SUM(I6:J6)</f>
        <v>28</v>
      </c>
      <c r="L6" s="9">
        <v>0</v>
      </c>
      <c r="M6" s="9">
        <v>24</v>
      </c>
      <c r="N6" s="9">
        <f>SUM(L6:M6)</f>
        <v>24</v>
      </c>
      <c r="O6" s="9">
        <v>0</v>
      </c>
      <c r="P6" s="9">
        <v>20</v>
      </c>
      <c r="Q6" s="9">
        <f>SUM(O6:P6)</f>
        <v>20</v>
      </c>
      <c r="R6" s="9">
        <v>0</v>
      </c>
      <c r="S6" s="9">
        <v>31</v>
      </c>
      <c r="T6" s="9">
        <f>SUM(R6:S6)</f>
        <v>31</v>
      </c>
      <c r="U6" s="9">
        <v>0</v>
      </c>
      <c r="V6" s="9">
        <v>11</v>
      </c>
      <c r="W6" s="9">
        <f t="shared" ref="W6:W7" si="0">SUM(U6:V6)</f>
        <v>11</v>
      </c>
      <c r="X6" s="9">
        <v>0</v>
      </c>
      <c r="Y6" s="9">
        <v>22</v>
      </c>
      <c r="Z6" s="9">
        <f>SUM(X6:Y6)</f>
        <v>22</v>
      </c>
    </row>
    <row r="7" spans="1:26">
      <c r="A7" s="5">
        <v>2</v>
      </c>
      <c r="B7" s="10" t="s">
        <v>17</v>
      </c>
      <c r="C7" s="7">
        <f t="shared" ref="C7:D51" si="1">F7+I7+L7+O7+R7+U7+X7</f>
        <v>0</v>
      </c>
      <c r="D7" s="7">
        <f t="shared" si="1"/>
        <v>188</v>
      </c>
      <c r="E7" s="11">
        <f>SUM(C7:D7)</f>
        <v>188</v>
      </c>
      <c r="F7" s="9">
        <v>0</v>
      </c>
      <c r="G7" s="9">
        <v>52</v>
      </c>
      <c r="H7" s="9">
        <f t="shared" ref="H7:H50" si="2">SUM(F7:G7)</f>
        <v>52</v>
      </c>
      <c r="I7" s="9">
        <v>0</v>
      </c>
      <c r="J7" s="9">
        <v>28</v>
      </c>
      <c r="K7" s="9">
        <f t="shared" ref="K7:K46" si="3">SUM(I7:J7)</f>
        <v>28</v>
      </c>
      <c r="L7" s="9">
        <v>0</v>
      </c>
      <c r="M7" s="9">
        <v>24</v>
      </c>
      <c r="N7" s="9">
        <f t="shared" ref="N7:N46" si="4">SUM(L7:M7)</f>
        <v>24</v>
      </c>
      <c r="O7" s="9">
        <v>0</v>
      </c>
      <c r="P7" s="9">
        <v>20</v>
      </c>
      <c r="Q7" s="9">
        <f t="shared" ref="Q7:Q46" si="5">SUM(O7:P7)</f>
        <v>20</v>
      </c>
      <c r="R7" s="9">
        <v>0</v>
      </c>
      <c r="S7" s="9">
        <v>31</v>
      </c>
      <c r="T7" s="9">
        <f t="shared" ref="T7:T46" si="6">SUM(R7:S7)</f>
        <v>31</v>
      </c>
      <c r="U7" s="9">
        <v>0</v>
      </c>
      <c r="V7" s="9">
        <v>11</v>
      </c>
      <c r="W7" s="9">
        <f t="shared" si="0"/>
        <v>11</v>
      </c>
      <c r="X7" s="9">
        <v>0</v>
      </c>
      <c r="Y7" s="9">
        <v>22</v>
      </c>
      <c r="Z7" s="9">
        <f t="shared" ref="Z7:Z46" si="7">SUM(X7:Y7)</f>
        <v>22</v>
      </c>
    </row>
    <row r="8" spans="1:26">
      <c r="A8" s="5">
        <v>3</v>
      </c>
      <c r="B8" s="6" t="s">
        <v>18</v>
      </c>
      <c r="C8" s="7">
        <f t="shared" si="1"/>
        <v>0</v>
      </c>
      <c r="D8" s="7">
        <f t="shared" si="1"/>
        <v>0</v>
      </c>
      <c r="E8" s="12">
        <f>H8+K8+N8+Q8+T8+W8+Z8</f>
        <v>182</v>
      </c>
      <c r="F8" s="9">
        <v>0</v>
      </c>
      <c r="G8" s="9">
        <v>0</v>
      </c>
      <c r="H8" s="9">
        <v>50</v>
      </c>
      <c r="I8" s="9">
        <v>0</v>
      </c>
      <c r="J8" s="9">
        <v>0</v>
      </c>
      <c r="K8" s="9">
        <v>29</v>
      </c>
      <c r="L8" s="9">
        <v>0</v>
      </c>
      <c r="M8" s="9">
        <v>0</v>
      </c>
      <c r="N8" s="9">
        <v>22</v>
      </c>
      <c r="O8" s="9">
        <v>0</v>
      </c>
      <c r="P8" s="9">
        <v>0</v>
      </c>
      <c r="Q8" s="9">
        <v>19</v>
      </c>
      <c r="R8" s="9">
        <v>0</v>
      </c>
      <c r="S8" s="9">
        <v>0</v>
      </c>
      <c r="T8" s="9">
        <v>29</v>
      </c>
      <c r="U8" s="9">
        <v>0</v>
      </c>
      <c r="V8" s="9">
        <v>0</v>
      </c>
      <c r="W8" s="9">
        <v>12</v>
      </c>
      <c r="X8" s="9">
        <v>0</v>
      </c>
      <c r="Y8" s="9">
        <v>0</v>
      </c>
      <c r="Z8" s="9">
        <v>21</v>
      </c>
    </row>
    <row r="9" spans="1:26">
      <c r="A9" s="5">
        <v>4</v>
      </c>
      <c r="B9" s="13" t="s">
        <v>19</v>
      </c>
      <c r="C9" s="7">
        <f t="shared" si="1"/>
        <v>86</v>
      </c>
      <c r="D9" s="7">
        <f t="shared" si="1"/>
        <v>86</v>
      </c>
      <c r="E9" s="11">
        <f>SUM(C9:D9)</f>
        <v>172</v>
      </c>
      <c r="F9" s="9">
        <v>23</v>
      </c>
      <c r="G9" s="9">
        <v>24</v>
      </c>
      <c r="H9" s="9">
        <f t="shared" si="2"/>
        <v>47</v>
      </c>
      <c r="I9" s="9">
        <v>14</v>
      </c>
      <c r="J9" s="9">
        <v>13</v>
      </c>
      <c r="K9" s="9">
        <f t="shared" si="3"/>
        <v>27</v>
      </c>
      <c r="L9" s="9">
        <v>10</v>
      </c>
      <c r="M9" s="9">
        <v>11</v>
      </c>
      <c r="N9" s="9">
        <f t="shared" si="4"/>
        <v>21</v>
      </c>
      <c r="O9" s="9">
        <v>9</v>
      </c>
      <c r="P9" s="9">
        <v>9</v>
      </c>
      <c r="Q9" s="9">
        <f t="shared" si="5"/>
        <v>18</v>
      </c>
      <c r="R9" s="9">
        <v>14</v>
      </c>
      <c r="S9" s="9">
        <v>14</v>
      </c>
      <c r="T9" s="9">
        <f t="shared" si="6"/>
        <v>28</v>
      </c>
      <c r="U9" s="9">
        <v>6</v>
      </c>
      <c r="V9" s="9">
        <v>5</v>
      </c>
      <c r="W9" s="9">
        <f t="shared" ref="W9:W46" si="8">SUM(U9:V9)</f>
        <v>11</v>
      </c>
      <c r="X9" s="9">
        <v>10</v>
      </c>
      <c r="Y9" s="9">
        <v>10</v>
      </c>
      <c r="Z9" s="9">
        <f t="shared" si="7"/>
        <v>20</v>
      </c>
    </row>
    <row r="10" spans="1:26">
      <c r="A10" s="5">
        <v>5</v>
      </c>
      <c r="B10" s="13" t="s">
        <v>20</v>
      </c>
      <c r="C10" s="7">
        <f t="shared" si="1"/>
        <v>49</v>
      </c>
      <c r="D10" s="7">
        <f t="shared" si="1"/>
        <v>47</v>
      </c>
      <c r="E10" s="11">
        <f>SUM(C10:D10)</f>
        <v>96</v>
      </c>
      <c r="F10" s="9">
        <v>13</v>
      </c>
      <c r="G10" s="9">
        <v>13</v>
      </c>
      <c r="H10" s="9">
        <f t="shared" si="2"/>
        <v>26</v>
      </c>
      <c r="I10" s="9">
        <v>8</v>
      </c>
      <c r="J10" s="9">
        <v>7</v>
      </c>
      <c r="K10" s="9">
        <f t="shared" si="3"/>
        <v>15</v>
      </c>
      <c r="L10" s="9">
        <v>6</v>
      </c>
      <c r="M10" s="9">
        <v>6</v>
      </c>
      <c r="N10" s="9">
        <f t="shared" si="4"/>
        <v>12</v>
      </c>
      <c r="O10" s="9">
        <v>5</v>
      </c>
      <c r="P10" s="9">
        <v>5</v>
      </c>
      <c r="Q10" s="9">
        <f t="shared" si="5"/>
        <v>10</v>
      </c>
      <c r="R10" s="9">
        <v>8</v>
      </c>
      <c r="S10" s="9">
        <v>8</v>
      </c>
      <c r="T10" s="9">
        <f t="shared" si="6"/>
        <v>16</v>
      </c>
      <c r="U10" s="9">
        <v>3</v>
      </c>
      <c r="V10" s="9">
        <v>3</v>
      </c>
      <c r="W10" s="9">
        <f t="shared" si="8"/>
        <v>6</v>
      </c>
      <c r="X10" s="9">
        <v>6</v>
      </c>
      <c r="Y10" s="9">
        <v>5</v>
      </c>
      <c r="Z10" s="9">
        <f t="shared" si="7"/>
        <v>11</v>
      </c>
    </row>
    <row r="11" spans="1:26">
      <c r="A11" s="5">
        <v>6</v>
      </c>
      <c r="B11" s="13" t="s">
        <v>21</v>
      </c>
      <c r="C11" s="7">
        <f t="shared" si="1"/>
        <v>14</v>
      </c>
      <c r="D11" s="7">
        <f t="shared" si="1"/>
        <v>13</v>
      </c>
      <c r="E11" s="11">
        <f t="shared" ref="E11:E50" si="9">SUM(C11:D11)</f>
        <v>27</v>
      </c>
      <c r="F11" s="9">
        <v>4</v>
      </c>
      <c r="G11" s="9">
        <v>4</v>
      </c>
      <c r="H11" s="9">
        <f t="shared" si="2"/>
        <v>8</v>
      </c>
      <c r="I11" s="9">
        <v>2</v>
      </c>
      <c r="J11" s="9">
        <v>2</v>
      </c>
      <c r="K11" s="9">
        <f t="shared" si="3"/>
        <v>4</v>
      </c>
      <c r="L11" s="9">
        <v>2</v>
      </c>
      <c r="M11" s="9">
        <v>2</v>
      </c>
      <c r="N11" s="9">
        <f t="shared" si="4"/>
        <v>4</v>
      </c>
      <c r="O11" s="9">
        <v>1</v>
      </c>
      <c r="P11" s="9">
        <v>1</v>
      </c>
      <c r="Q11" s="9">
        <f t="shared" si="5"/>
        <v>2</v>
      </c>
      <c r="R11" s="9">
        <v>2</v>
      </c>
      <c r="S11" s="9">
        <v>2</v>
      </c>
      <c r="T11" s="9">
        <f t="shared" si="6"/>
        <v>4</v>
      </c>
      <c r="U11" s="9">
        <v>1</v>
      </c>
      <c r="V11" s="9">
        <v>1</v>
      </c>
      <c r="W11" s="9">
        <f t="shared" si="8"/>
        <v>2</v>
      </c>
      <c r="X11" s="9">
        <v>2</v>
      </c>
      <c r="Y11" s="9">
        <v>1</v>
      </c>
      <c r="Z11" s="9">
        <f t="shared" si="7"/>
        <v>3</v>
      </c>
    </row>
    <row r="12" spans="1:26">
      <c r="A12" s="5">
        <v>7</v>
      </c>
      <c r="B12" s="13" t="s">
        <v>22</v>
      </c>
      <c r="C12" s="7">
        <f t="shared" si="1"/>
        <v>175</v>
      </c>
      <c r="D12" s="7">
        <f t="shared" si="1"/>
        <v>172</v>
      </c>
      <c r="E12" s="11">
        <f t="shared" si="9"/>
        <v>347</v>
      </c>
      <c r="F12" s="9">
        <v>47</v>
      </c>
      <c r="G12" s="9">
        <v>48</v>
      </c>
      <c r="H12" s="9">
        <f t="shared" si="2"/>
        <v>95</v>
      </c>
      <c r="I12" s="9">
        <v>29</v>
      </c>
      <c r="J12" s="9">
        <v>26</v>
      </c>
      <c r="K12" s="9">
        <f t="shared" si="3"/>
        <v>55</v>
      </c>
      <c r="L12" s="9">
        <v>21</v>
      </c>
      <c r="M12" s="9">
        <v>22</v>
      </c>
      <c r="N12" s="9">
        <f t="shared" si="4"/>
        <v>43</v>
      </c>
      <c r="O12" s="9">
        <v>18</v>
      </c>
      <c r="P12" s="9">
        <v>18</v>
      </c>
      <c r="Q12" s="9">
        <f t="shared" si="5"/>
        <v>36</v>
      </c>
      <c r="R12" s="9">
        <v>28</v>
      </c>
      <c r="S12" s="9">
        <v>28</v>
      </c>
      <c r="T12" s="9">
        <f t="shared" si="6"/>
        <v>56</v>
      </c>
      <c r="U12" s="9">
        <v>11</v>
      </c>
      <c r="V12" s="9">
        <v>10</v>
      </c>
      <c r="W12" s="9">
        <f t="shared" si="8"/>
        <v>21</v>
      </c>
      <c r="X12" s="9">
        <v>21</v>
      </c>
      <c r="Y12" s="9">
        <v>20</v>
      </c>
      <c r="Z12" s="9">
        <f t="shared" si="7"/>
        <v>41</v>
      </c>
    </row>
    <row r="13" spans="1:26">
      <c r="A13" s="5">
        <v>8</v>
      </c>
      <c r="B13" s="13" t="s">
        <v>23</v>
      </c>
      <c r="C13" s="7">
        <f t="shared" si="1"/>
        <v>264</v>
      </c>
      <c r="D13" s="7">
        <f t="shared" si="1"/>
        <v>261</v>
      </c>
      <c r="E13" s="11">
        <f t="shared" si="9"/>
        <v>525</v>
      </c>
      <c r="F13" s="9">
        <v>71</v>
      </c>
      <c r="G13" s="9">
        <v>72</v>
      </c>
      <c r="H13" s="9">
        <f t="shared" si="2"/>
        <v>143</v>
      </c>
      <c r="I13" s="9">
        <v>43</v>
      </c>
      <c r="J13" s="9">
        <v>39</v>
      </c>
      <c r="K13" s="9">
        <f t="shared" si="3"/>
        <v>82</v>
      </c>
      <c r="L13" s="9">
        <v>32</v>
      </c>
      <c r="M13" s="9">
        <v>33</v>
      </c>
      <c r="N13" s="9">
        <f t="shared" si="4"/>
        <v>65</v>
      </c>
      <c r="O13" s="9">
        <v>27</v>
      </c>
      <c r="P13" s="9">
        <v>28</v>
      </c>
      <c r="Q13" s="9">
        <f t="shared" si="5"/>
        <v>55</v>
      </c>
      <c r="R13" s="9">
        <v>43</v>
      </c>
      <c r="S13" s="9">
        <v>43</v>
      </c>
      <c r="T13" s="9">
        <f t="shared" si="6"/>
        <v>86</v>
      </c>
      <c r="U13" s="9">
        <v>17</v>
      </c>
      <c r="V13" s="9">
        <v>16</v>
      </c>
      <c r="W13" s="9">
        <f t="shared" si="8"/>
        <v>33</v>
      </c>
      <c r="X13" s="9">
        <v>31</v>
      </c>
      <c r="Y13" s="9">
        <v>30</v>
      </c>
      <c r="Z13" s="9">
        <f t="shared" si="7"/>
        <v>61</v>
      </c>
    </row>
    <row r="14" spans="1:26">
      <c r="A14" s="5">
        <v>9</v>
      </c>
      <c r="B14" s="13" t="s">
        <v>24</v>
      </c>
      <c r="C14" s="7">
        <f t="shared" si="1"/>
        <v>447</v>
      </c>
      <c r="D14" s="7">
        <f t="shared" si="1"/>
        <v>438</v>
      </c>
      <c r="E14" s="11">
        <f t="shared" si="9"/>
        <v>885</v>
      </c>
      <c r="F14" s="9">
        <v>120</v>
      </c>
      <c r="G14" s="9">
        <v>121</v>
      </c>
      <c r="H14" s="9">
        <f t="shared" si="2"/>
        <v>241</v>
      </c>
      <c r="I14" s="9">
        <v>73</v>
      </c>
      <c r="J14" s="9">
        <v>66</v>
      </c>
      <c r="K14" s="9">
        <f t="shared" si="3"/>
        <v>139</v>
      </c>
      <c r="L14" s="9">
        <v>54</v>
      </c>
      <c r="M14" s="9">
        <v>55</v>
      </c>
      <c r="N14" s="9">
        <f t="shared" si="4"/>
        <v>109</v>
      </c>
      <c r="O14" s="9">
        <v>47</v>
      </c>
      <c r="P14" s="9">
        <v>47</v>
      </c>
      <c r="Q14" s="9">
        <f t="shared" si="5"/>
        <v>94</v>
      </c>
      <c r="R14" s="9">
        <v>72</v>
      </c>
      <c r="S14" s="9">
        <v>72</v>
      </c>
      <c r="T14" s="9">
        <f t="shared" si="6"/>
        <v>144</v>
      </c>
      <c r="U14" s="9">
        <v>29</v>
      </c>
      <c r="V14" s="9">
        <v>27</v>
      </c>
      <c r="W14" s="9">
        <f t="shared" si="8"/>
        <v>56</v>
      </c>
      <c r="X14" s="9">
        <v>52</v>
      </c>
      <c r="Y14" s="9">
        <v>50</v>
      </c>
      <c r="Z14" s="9">
        <f t="shared" si="7"/>
        <v>102</v>
      </c>
    </row>
    <row r="15" spans="1:26">
      <c r="A15" s="5">
        <v>10</v>
      </c>
      <c r="B15" s="13" t="s">
        <v>25</v>
      </c>
      <c r="C15" s="7">
        <f t="shared" si="1"/>
        <v>359</v>
      </c>
      <c r="D15" s="7">
        <f t="shared" si="1"/>
        <v>353</v>
      </c>
      <c r="E15" s="11">
        <f t="shared" si="9"/>
        <v>712</v>
      </c>
      <c r="F15" s="9">
        <v>97</v>
      </c>
      <c r="G15" s="9">
        <v>98</v>
      </c>
      <c r="H15" s="9">
        <f t="shared" si="2"/>
        <v>195</v>
      </c>
      <c r="I15" s="9">
        <v>59</v>
      </c>
      <c r="J15" s="9">
        <v>53</v>
      </c>
      <c r="K15" s="9">
        <f t="shared" si="3"/>
        <v>112</v>
      </c>
      <c r="L15" s="9">
        <v>43</v>
      </c>
      <c r="M15" s="9">
        <v>44</v>
      </c>
      <c r="N15" s="9">
        <f t="shared" si="4"/>
        <v>87</v>
      </c>
      <c r="O15" s="9">
        <v>37</v>
      </c>
      <c r="P15" s="9">
        <v>38</v>
      </c>
      <c r="Q15" s="9">
        <f t="shared" si="5"/>
        <v>75</v>
      </c>
      <c r="R15" s="9">
        <v>58</v>
      </c>
      <c r="S15" s="9">
        <v>58</v>
      </c>
      <c r="T15" s="9">
        <f t="shared" si="6"/>
        <v>116</v>
      </c>
      <c r="U15" s="9">
        <v>23</v>
      </c>
      <c r="V15" s="9">
        <v>21</v>
      </c>
      <c r="W15" s="9">
        <f t="shared" si="8"/>
        <v>44</v>
      </c>
      <c r="X15" s="9">
        <v>42</v>
      </c>
      <c r="Y15" s="9">
        <v>41</v>
      </c>
      <c r="Z15" s="9">
        <f t="shared" si="7"/>
        <v>83</v>
      </c>
    </row>
    <row r="16" spans="1:26">
      <c r="A16" s="5">
        <v>11</v>
      </c>
      <c r="B16" s="13" t="s">
        <v>26</v>
      </c>
      <c r="C16" s="7">
        <f t="shared" si="1"/>
        <v>188</v>
      </c>
      <c r="D16" s="7">
        <f t="shared" si="1"/>
        <v>181</v>
      </c>
      <c r="E16" s="11">
        <f t="shared" si="9"/>
        <v>369</v>
      </c>
      <c r="F16" s="9">
        <v>51</v>
      </c>
      <c r="G16" s="9">
        <v>50</v>
      </c>
      <c r="H16" s="9">
        <f t="shared" si="2"/>
        <v>101</v>
      </c>
      <c r="I16" s="9">
        <v>31</v>
      </c>
      <c r="J16" s="9">
        <v>27</v>
      </c>
      <c r="K16" s="9">
        <f t="shared" si="3"/>
        <v>58</v>
      </c>
      <c r="L16" s="9">
        <v>22</v>
      </c>
      <c r="M16" s="9">
        <v>23</v>
      </c>
      <c r="N16" s="9">
        <f t="shared" si="4"/>
        <v>45</v>
      </c>
      <c r="O16" s="9">
        <v>20</v>
      </c>
      <c r="P16" s="9">
        <v>19</v>
      </c>
      <c r="Q16" s="9">
        <f t="shared" si="5"/>
        <v>39</v>
      </c>
      <c r="R16" s="9">
        <v>30</v>
      </c>
      <c r="S16" s="9">
        <v>30</v>
      </c>
      <c r="T16" s="9">
        <f t="shared" si="6"/>
        <v>60</v>
      </c>
      <c r="U16" s="9">
        <v>12</v>
      </c>
      <c r="V16" s="9">
        <v>11</v>
      </c>
      <c r="W16" s="9">
        <f t="shared" si="8"/>
        <v>23</v>
      </c>
      <c r="X16" s="9">
        <v>22</v>
      </c>
      <c r="Y16" s="9">
        <v>21</v>
      </c>
      <c r="Z16" s="9">
        <f t="shared" si="7"/>
        <v>43</v>
      </c>
    </row>
    <row r="17" spans="1:26">
      <c r="A17" s="5">
        <v>12</v>
      </c>
      <c r="B17" s="13" t="s">
        <v>27</v>
      </c>
      <c r="C17" s="7">
        <f t="shared" si="1"/>
        <v>95</v>
      </c>
      <c r="D17" s="7">
        <f t="shared" si="1"/>
        <v>93</v>
      </c>
      <c r="E17" s="11">
        <f t="shared" si="9"/>
        <v>188</v>
      </c>
      <c r="F17" s="9">
        <v>26</v>
      </c>
      <c r="G17" s="9">
        <v>25</v>
      </c>
      <c r="H17" s="9">
        <f t="shared" si="2"/>
        <v>51</v>
      </c>
      <c r="I17" s="9">
        <v>16</v>
      </c>
      <c r="J17" s="9">
        <v>15</v>
      </c>
      <c r="K17" s="9">
        <f t="shared" si="3"/>
        <v>31</v>
      </c>
      <c r="L17" s="9">
        <v>11</v>
      </c>
      <c r="M17" s="9">
        <v>12</v>
      </c>
      <c r="N17" s="9">
        <f t="shared" si="4"/>
        <v>23</v>
      </c>
      <c r="O17" s="9">
        <v>10</v>
      </c>
      <c r="P17" s="9">
        <v>10</v>
      </c>
      <c r="Q17" s="9">
        <f t="shared" si="5"/>
        <v>20</v>
      </c>
      <c r="R17" s="9">
        <v>15</v>
      </c>
      <c r="S17" s="9">
        <v>15</v>
      </c>
      <c r="T17" s="9">
        <f t="shared" si="6"/>
        <v>30</v>
      </c>
      <c r="U17" s="9">
        <v>6</v>
      </c>
      <c r="V17" s="9">
        <v>6</v>
      </c>
      <c r="W17" s="9">
        <f t="shared" si="8"/>
        <v>12</v>
      </c>
      <c r="X17" s="9">
        <v>11</v>
      </c>
      <c r="Y17" s="9">
        <v>10</v>
      </c>
      <c r="Z17" s="9">
        <f t="shared" si="7"/>
        <v>21</v>
      </c>
    </row>
    <row r="18" spans="1:26">
      <c r="A18" s="5">
        <v>13</v>
      </c>
      <c r="B18" s="13" t="s">
        <v>28</v>
      </c>
      <c r="C18" s="7">
        <f t="shared" si="1"/>
        <v>95</v>
      </c>
      <c r="D18" s="7">
        <f t="shared" si="1"/>
        <v>93</v>
      </c>
      <c r="E18" s="11">
        <f t="shared" si="9"/>
        <v>188</v>
      </c>
      <c r="F18" s="9">
        <v>26</v>
      </c>
      <c r="G18" s="9">
        <v>25</v>
      </c>
      <c r="H18" s="9">
        <f t="shared" si="2"/>
        <v>51</v>
      </c>
      <c r="I18" s="9">
        <v>16</v>
      </c>
      <c r="J18" s="9">
        <v>14</v>
      </c>
      <c r="K18" s="9">
        <f t="shared" si="3"/>
        <v>30</v>
      </c>
      <c r="L18" s="9">
        <v>11</v>
      </c>
      <c r="M18" s="9">
        <v>12</v>
      </c>
      <c r="N18" s="9">
        <f t="shared" si="4"/>
        <v>23</v>
      </c>
      <c r="O18" s="9">
        <v>10</v>
      </c>
      <c r="P18" s="9">
        <v>10</v>
      </c>
      <c r="Q18" s="9">
        <f t="shared" si="5"/>
        <v>20</v>
      </c>
      <c r="R18" s="9">
        <v>15</v>
      </c>
      <c r="S18" s="9">
        <v>15</v>
      </c>
      <c r="T18" s="9">
        <f t="shared" si="6"/>
        <v>30</v>
      </c>
      <c r="U18" s="9">
        <v>6</v>
      </c>
      <c r="V18" s="9">
        <v>6</v>
      </c>
      <c r="W18" s="9">
        <f t="shared" si="8"/>
        <v>12</v>
      </c>
      <c r="X18" s="9">
        <v>11</v>
      </c>
      <c r="Y18" s="9">
        <v>11</v>
      </c>
      <c r="Z18" s="9">
        <f t="shared" si="7"/>
        <v>22</v>
      </c>
    </row>
    <row r="19" spans="1:26">
      <c r="A19" s="5">
        <v>14</v>
      </c>
      <c r="B19" s="13" t="s">
        <v>29</v>
      </c>
      <c r="C19" s="7">
        <f t="shared" si="1"/>
        <v>97</v>
      </c>
      <c r="D19" s="7">
        <f t="shared" si="1"/>
        <v>93</v>
      </c>
      <c r="E19" s="11">
        <f t="shared" si="9"/>
        <v>190</v>
      </c>
      <c r="F19" s="9">
        <v>26</v>
      </c>
      <c r="G19" s="9">
        <v>25</v>
      </c>
      <c r="H19" s="9">
        <f t="shared" si="2"/>
        <v>51</v>
      </c>
      <c r="I19" s="9">
        <v>16</v>
      </c>
      <c r="J19" s="9">
        <v>14</v>
      </c>
      <c r="K19" s="9">
        <f t="shared" si="3"/>
        <v>30</v>
      </c>
      <c r="L19" s="9">
        <v>12</v>
      </c>
      <c r="M19" s="9">
        <v>12</v>
      </c>
      <c r="N19" s="9">
        <f t="shared" si="4"/>
        <v>24</v>
      </c>
      <c r="O19" s="9">
        <v>10</v>
      </c>
      <c r="P19" s="9">
        <v>10</v>
      </c>
      <c r="Q19" s="9">
        <f t="shared" si="5"/>
        <v>20</v>
      </c>
      <c r="R19" s="9">
        <v>16</v>
      </c>
      <c r="S19" s="9">
        <v>15</v>
      </c>
      <c r="T19" s="9">
        <f t="shared" si="6"/>
        <v>31</v>
      </c>
      <c r="U19" s="9">
        <v>6</v>
      </c>
      <c r="V19" s="9">
        <v>6</v>
      </c>
      <c r="W19" s="9">
        <f t="shared" si="8"/>
        <v>12</v>
      </c>
      <c r="X19" s="9">
        <v>11</v>
      </c>
      <c r="Y19" s="9">
        <v>11</v>
      </c>
      <c r="Z19" s="9">
        <f t="shared" si="7"/>
        <v>22</v>
      </c>
    </row>
    <row r="20" spans="1:26">
      <c r="A20" s="5">
        <v>15</v>
      </c>
      <c r="B20" s="13" t="s">
        <v>30</v>
      </c>
      <c r="C20" s="7">
        <f t="shared" si="1"/>
        <v>96</v>
      </c>
      <c r="D20" s="7">
        <f t="shared" si="1"/>
        <v>94</v>
      </c>
      <c r="E20" s="11">
        <f t="shared" si="9"/>
        <v>190</v>
      </c>
      <c r="F20" s="9">
        <v>26</v>
      </c>
      <c r="G20" s="9">
        <v>26</v>
      </c>
      <c r="H20" s="9">
        <f t="shared" si="2"/>
        <v>52</v>
      </c>
      <c r="I20" s="9">
        <v>15</v>
      </c>
      <c r="J20" s="9">
        <v>14</v>
      </c>
      <c r="K20" s="9">
        <f t="shared" si="3"/>
        <v>29</v>
      </c>
      <c r="L20" s="9">
        <v>12</v>
      </c>
      <c r="M20" s="9">
        <v>12</v>
      </c>
      <c r="N20" s="9">
        <f t="shared" si="4"/>
        <v>24</v>
      </c>
      <c r="O20" s="9">
        <v>10</v>
      </c>
      <c r="P20" s="9">
        <v>10</v>
      </c>
      <c r="Q20" s="9">
        <f t="shared" si="5"/>
        <v>20</v>
      </c>
      <c r="R20" s="9">
        <v>16</v>
      </c>
      <c r="S20" s="9">
        <v>15</v>
      </c>
      <c r="T20" s="9">
        <f t="shared" si="6"/>
        <v>31</v>
      </c>
      <c r="U20" s="9">
        <v>6</v>
      </c>
      <c r="V20" s="9">
        <v>6</v>
      </c>
      <c r="W20" s="9">
        <f t="shared" si="8"/>
        <v>12</v>
      </c>
      <c r="X20" s="9">
        <v>11</v>
      </c>
      <c r="Y20" s="9">
        <v>11</v>
      </c>
      <c r="Z20" s="9">
        <f t="shared" si="7"/>
        <v>22</v>
      </c>
    </row>
    <row r="21" spans="1:26">
      <c r="A21" s="5">
        <v>16</v>
      </c>
      <c r="B21" s="13" t="s">
        <v>31</v>
      </c>
      <c r="C21" s="7">
        <f t="shared" si="1"/>
        <v>97</v>
      </c>
      <c r="D21" s="7">
        <f t="shared" si="1"/>
        <v>94</v>
      </c>
      <c r="E21" s="11">
        <f t="shared" si="9"/>
        <v>191</v>
      </c>
      <c r="F21" s="9">
        <v>26</v>
      </c>
      <c r="G21" s="9">
        <v>26</v>
      </c>
      <c r="H21" s="9">
        <f t="shared" si="2"/>
        <v>52</v>
      </c>
      <c r="I21" s="9">
        <v>16</v>
      </c>
      <c r="J21" s="9">
        <v>14</v>
      </c>
      <c r="K21" s="9">
        <f t="shared" si="3"/>
        <v>30</v>
      </c>
      <c r="L21" s="9">
        <v>12</v>
      </c>
      <c r="M21" s="9">
        <v>12</v>
      </c>
      <c r="N21" s="9">
        <f t="shared" si="4"/>
        <v>24</v>
      </c>
      <c r="O21" s="9">
        <v>10</v>
      </c>
      <c r="P21" s="9">
        <v>10</v>
      </c>
      <c r="Q21" s="9">
        <f t="shared" si="5"/>
        <v>20</v>
      </c>
      <c r="R21" s="9">
        <v>16</v>
      </c>
      <c r="S21" s="9">
        <v>15</v>
      </c>
      <c r="T21" s="9">
        <f t="shared" si="6"/>
        <v>31</v>
      </c>
      <c r="U21" s="9">
        <v>6</v>
      </c>
      <c r="V21" s="9">
        <v>6</v>
      </c>
      <c r="W21" s="9">
        <f t="shared" si="8"/>
        <v>12</v>
      </c>
      <c r="X21" s="9">
        <v>11</v>
      </c>
      <c r="Y21" s="9">
        <v>11</v>
      </c>
      <c r="Z21" s="9">
        <f t="shared" si="7"/>
        <v>22</v>
      </c>
    </row>
    <row r="22" spans="1:26">
      <c r="A22" s="5">
        <v>17</v>
      </c>
      <c r="B22" s="13" t="s">
        <v>32</v>
      </c>
      <c r="C22" s="7">
        <f t="shared" si="1"/>
        <v>97</v>
      </c>
      <c r="D22" s="7">
        <f t="shared" si="1"/>
        <v>94</v>
      </c>
      <c r="E22" s="11">
        <f t="shared" si="9"/>
        <v>191</v>
      </c>
      <c r="F22" s="9">
        <v>26</v>
      </c>
      <c r="G22" s="9">
        <v>26</v>
      </c>
      <c r="H22" s="9">
        <f t="shared" si="2"/>
        <v>52</v>
      </c>
      <c r="I22" s="9">
        <v>16</v>
      </c>
      <c r="J22" s="9">
        <v>14</v>
      </c>
      <c r="K22" s="9">
        <f t="shared" si="3"/>
        <v>30</v>
      </c>
      <c r="L22" s="9">
        <v>12</v>
      </c>
      <c r="M22" s="9">
        <v>12</v>
      </c>
      <c r="N22" s="9">
        <f t="shared" si="4"/>
        <v>24</v>
      </c>
      <c r="O22" s="9">
        <v>10</v>
      </c>
      <c r="P22" s="9">
        <v>10</v>
      </c>
      <c r="Q22" s="9">
        <f t="shared" si="5"/>
        <v>20</v>
      </c>
      <c r="R22" s="9">
        <v>16</v>
      </c>
      <c r="S22" s="9">
        <v>15</v>
      </c>
      <c r="T22" s="9">
        <f t="shared" si="6"/>
        <v>31</v>
      </c>
      <c r="U22" s="9">
        <v>6</v>
      </c>
      <c r="V22" s="9">
        <v>6</v>
      </c>
      <c r="W22" s="9">
        <f t="shared" si="8"/>
        <v>12</v>
      </c>
      <c r="X22" s="9">
        <v>11</v>
      </c>
      <c r="Y22" s="9">
        <v>11</v>
      </c>
      <c r="Z22" s="9">
        <f t="shared" si="7"/>
        <v>22</v>
      </c>
    </row>
    <row r="23" spans="1:26">
      <c r="A23" s="5">
        <v>18</v>
      </c>
      <c r="B23" s="13" t="s">
        <v>33</v>
      </c>
      <c r="C23" s="7">
        <f t="shared" si="1"/>
        <v>1065</v>
      </c>
      <c r="D23" s="7">
        <f t="shared" si="1"/>
        <v>1007</v>
      </c>
      <c r="E23" s="11">
        <f>SUM(C23:D23)</f>
        <v>2072</v>
      </c>
      <c r="F23" s="9">
        <v>287</v>
      </c>
      <c r="G23" s="9">
        <v>279</v>
      </c>
      <c r="H23" s="9">
        <f t="shared" si="2"/>
        <v>566</v>
      </c>
      <c r="I23" s="9">
        <v>175</v>
      </c>
      <c r="J23" s="9">
        <v>151</v>
      </c>
      <c r="K23" s="9">
        <f t="shared" si="3"/>
        <v>326</v>
      </c>
      <c r="L23" s="9">
        <v>127</v>
      </c>
      <c r="M23" s="9">
        <v>128</v>
      </c>
      <c r="N23" s="9">
        <f t="shared" si="4"/>
        <v>255</v>
      </c>
      <c r="O23" s="9">
        <v>111</v>
      </c>
      <c r="P23" s="9">
        <v>107</v>
      </c>
      <c r="Q23" s="9">
        <f t="shared" si="5"/>
        <v>218</v>
      </c>
      <c r="R23" s="9">
        <v>171</v>
      </c>
      <c r="S23" s="9">
        <v>165</v>
      </c>
      <c r="T23" s="9">
        <f t="shared" si="6"/>
        <v>336</v>
      </c>
      <c r="U23" s="9">
        <v>69</v>
      </c>
      <c r="V23" s="9">
        <v>61</v>
      </c>
      <c r="W23" s="9">
        <f t="shared" si="8"/>
        <v>130</v>
      </c>
      <c r="X23" s="9">
        <v>125</v>
      </c>
      <c r="Y23" s="9">
        <v>116</v>
      </c>
      <c r="Z23" s="9">
        <f t="shared" si="7"/>
        <v>241</v>
      </c>
    </row>
    <row r="24" spans="1:26">
      <c r="A24" s="5">
        <v>19</v>
      </c>
      <c r="B24" s="13" t="s">
        <v>34</v>
      </c>
      <c r="C24" s="7">
        <f t="shared" si="1"/>
        <v>872</v>
      </c>
      <c r="D24" s="7">
        <f t="shared" si="1"/>
        <v>829</v>
      </c>
      <c r="E24" s="11">
        <f>SUM(C24:D24)</f>
        <v>1701</v>
      </c>
      <c r="F24" s="9">
        <v>235</v>
      </c>
      <c r="G24" s="9">
        <v>230</v>
      </c>
      <c r="H24" s="9">
        <f t="shared" si="2"/>
        <v>465</v>
      </c>
      <c r="I24" s="9">
        <v>143</v>
      </c>
      <c r="J24" s="9">
        <v>125</v>
      </c>
      <c r="K24" s="9">
        <f t="shared" si="3"/>
        <v>268</v>
      </c>
      <c r="L24" s="9">
        <v>104</v>
      </c>
      <c r="M24" s="9">
        <v>105</v>
      </c>
      <c r="N24" s="9">
        <f t="shared" si="4"/>
        <v>209</v>
      </c>
      <c r="O24" s="9">
        <v>91</v>
      </c>
      <c r="P24" s="9">
        <v>88</v>
      </c>
      <c r="Q24" s="9">
        <f t="shared" si="5"/>
        <v>179</v>
      </c>
      <c r="R24" s="9">
        <v>140</v>
      </c>
      <c r="S24" s="9">
        <v>136</v>
      </c>
      <c r="T24" s="9">
        <f t="shared" si="6"/>
        <v>276</v>
      </c>
      <c r="U24" s="9">
        <v>57</v>
      </c>
      <c r="V24" s="9">
        <v>50</v>
      </c>
      <c r="W24" s="9">
        <f t="shared" si="8"/>
        <v>107</v>
      </c>
      <c r="X24" s="9">
        <v>102</v>
      </c>
      <c r="Y24" s="9">
        <v>95</v>
      </c>
      <c r="Z24" s="9">
        <f t="shared" si="7"/>
        <v>197</v>
      </c>
    </row>
    <row r="25" spans="1:26">
      <c r="A25" s="5">
        <v>20</v>
      </c>
      <c r="B25" s="13" t="s">
        <v>35</v>
      </c>
      <c r="C25" s="7">
        <f t="shared" si="1"/>
        <v>778</v>
      </c>
      <c r="D25" s="7">
        <f t="shared" si="1"/>
        <v>733</v>
      </c>
      <c r="E25" s="11">
        <f t="shared" si="9"/>
        <v>1511</v>
      </c>
      <c r="F25" s="9">
        <v>209</v>
      </c>
      <c r="G25" s="9">
        <v>203</v>
      </c>
      <c r="H25" s="9">
        <f t="shared" si="2"/>
        <v>412</v>
      </c>
      <c r="I25" s="9">
        <v>128</v>
      </c>
      <c r="J25" s="9">
        <v>110</v>
      </c>
      <c r="K25" s="9">
        <f t="shared" si="3"/>
        <v>238</v>
      </c>
      <c r="L25" s="9">
        <v>93</v>
      </c>
      <c r="M25" s="9">
        <v>93</v>
      </c>
      <c r="N25" s="9">
        <f t="shared" si="4"/>
        <v>186</v>
      </c>
      <c r="O25" s="9">
        <v>81</v>
      </c>
      <c r="P25" s="9">
        <v>78</v>
      </c>
      <c r="Q25" s="9">
        <f t="shared" si="5"/>
        <v>159</v>
      </c>
      <c r="R25" s="9">
        <v>125</v>
      </c>
      <c r="S25" s="9">
        <v>120</v>
      </c>
      <c r="T25" s="9">
        <f t="shared" si="6"/>
        <v>245</v>
      </c>
      <c r="U25" s="9">
        <v>51</v>
      </c>
      <c r="V25" s="9">
        <v>45</v>
      </c>
      <c r="W25" s="9">
        <f t="shared" si="8"/>
        <v>96</v>
      </c>
      <c r="X25" s="9">
        <v>91</v>
      </c>
      <c r="Y25" s="9">
        <v>84</v>
      </c>
      <c r="Z25" s="9">
        <f t="shared" si="7"/>
        <v>175</v>
      </c>
    </row>
    <row r="26" spans="1:26">
      <c r="A26" s="5">
        <v>21</v>
      </c>
      <c r="B26" s="13" t="s">
        <v>36</v>
      </c>
      <c r="C26" s="7">
        <f t="shared" si="1"/>
        <v>292</v>
      </c>
      <c r="D26" s="7">
        <f t="shared" si="1"/>
        <v>279</v>
      </c>
      <c r="E26" s="11">
        <f t="shared" si="9"/>
        <v>571</v>
      </c>
      <c r="F26" s="9">
        <v>79</v>
      </c>
      <c r="G26" s="9">
        <v>77</v>
      </c>
      <c r="H26" s="9">
        <f t="shared" si="2"/>
        <v>156</v>
      </c>
      <c r="I26" s="9">
        <v>48</v>
      </c>
      <c r="J26" s="9">
        <v>42</v>
      </c>
      <c r="K26" s="9">
        <f t="shared" si="3"/>
        <v>90</v>
      </c>
      <c r="L26" s="9">
        <v>35</v>
      </c>
      <c r="M26" s="9">
        <v>35</v>
      </c>
      <c r="N26" s="9">
        <f t="shared" si="4"/>
        <v>70</v>
      </c>
      <c r="O26" s="9">
        <v>30</v>
      </c>
      <c r="P26" s="9">
        <v>30</v>
      </c>
      <c r="Q26" s="9">
        <f t="shared" si="5"/>
        <v>60</v>
      </c>
      <c r="R26" s="9">
        <v>47</v>
      </c>
      <c r="S26" s="9">
        <v>46</v>
      </c>
      <c r="T26" s="9">
        <f t="shared" si="6"/>
        <v>93</v>
      </c>
      <c r="U26" s="9">
        <v>19</v>
      </c>
      <c r="V26" s="9">
        <v>17</v>
      </c>
      <c r="W26" s="9">
        <f t="shared" si="8"/>
        <v>36</v>
      </c>
      <c r="X26" s="9">
        <v>34</v>
      </c>
      <c r="Y26" s="9">
        <v>32</v>
      </c>
      <c r="Z26" s="9">
        <f t="shared" si="7"/>
        <v>66</v>
      </c>
    </row>
    <row r="27" spans="1:26">
      <c r="A27" s="5">
        <v>22</v>
      </c>
      <c r="B27" s="13" t="s">
        <v>37</v>
      </c>
      <c r="C27" s="7">
        <f t="shared" si="1"/>
        <v>97</v>
      </c>
      <c r="D27" s="7">
        <f t="shared" si="1"/>
        <v>94</v>
      </c>
      <c r="E27" s="11">
        <f t="shared" si="9"/>
        <v>191</v>
      </c>
      <c r="F27" s="9">
        <v>26</v>
      </c>
      <c r="G27" s="9">
        <v>26</v>
      </c>
      <c r="H27" s="9">
        <f t="shared" si="2"/>
        <v>52</v>
      </c>
      <c r="I27" s="9">
        <v>16</v>
      </c>
      <c r="J27" s="9">
        <v>14</v>
      </c>
      <c r="K27" s="9">
        <f t="shared" si="3"/>
        <v>30</v>
      </c>
      <c r="L27" s="9">
        <v>12</v>
      </c>
      <c r="M27" s="9">
        <v>12</v>
      </c>
      <c r="N27" s="9">
        <f t="shared" si="4"/>
        <v>24</v>
      </c>
      <c r="O27" s="9">
        <v>10</v>
      </c>
      <c r="P27" s="9">
        <v>10</v>
      </c>
      <c r="Q27" s="9">
        <f t="shared" si="5"/>
        <v>20</v>
      </c>
      <c r="R27" s="9">
        <v>16</v>
      </c>
      <c r="S27" s="9">
        <v>15</v>
      </c>
      <c r="T27" s="9">
        <f t="shared" si="6"/>
        <v>31</v>
      </c>
      <c r="U27" s="9">
        <v>6</v>
      </c>
      <c r="V27" s="9">
        <v>6</v>
      </c>
      <c r="W27" s="9">
        <f t="shared" si="8"/>
        <v>12</v>
      </c>
      <c r="X27" s="9">
        <v>11</v>
      </c>
      <c r="Y27" s="9">
        <v>11</v>
      </c>
      <c r="Z27" s="9">
        <f t="shared" si="7"/>
        <v>22</v>
      </c>
    </row>
    <row r="28" spans="1:26">
      <c r="A28" s="5">
        <v>23</v>
      </c>
      <c r="B28" s="13" t="s">
        <v>38</v>
      </c>
      <c r="C28" s="7">
        <f t="shared" si="1"/>
        <v>292</v>
      </c>
      <c r="D28" s="7">
        <f t="shared" si="1"/>
        <v>268</v>
      </c>
      <c r="E28" s="11">
        <f t="shared" si="9"/>
        <v>560</v>
      </c>
      <c r="F28" s="9">
        <f t="shared" ref="F28:Z28" si="10">F30-F26</f>
        <v>78</v>
      </c>
      <c r="G28" s="9">
        <f t="shared" si="10"/>
        <v>75</v>
      </c>
      <c r="H28" s="9">
        <f t="shared" si="10"/>
        <v>153</v>
      </c>
      <c r="I28" s="9">
        <f t="shared" si="10"/>
        <v>48</v>
      </c>
      <c r="J28" s="9">
        <f t="shared" si="10"/>
        <v>40</v>
      </c>
      <c r="K28" s="9">
        <f t="shared" si="10"/>
        <v>88</v>
      </c>
      <c r="L28" s="9">
        <f t="shared" si="10"/>
        <v>35</v>
      </c>
      <c r="M28" s="9">
        <f t="shared" si="10"/>
        <v>34</v>
      </c>
      <c r="N28" s="9">
        <f t="shared" si="10"/>
        <v>69</v>
      </c>
      <c r="O28" s="9">
        <f t="shared" si="10"/>
        <v>31</v>
      </c>
      <c r="P28" s="9">
        <f t="shared" si="10"/>
        <v>28</v>
      </c>
      <c r="Q28" s="9">
        <f t="shared" si="10"/>
        <v>59</v>
      </c>
      <c r="R28" s="9">
        <f t="shared" si="10"/>
        <v>47</v>
      </c>
      <c r="S28" s="9">
        <f t="shared" si="10"/>
        <v>44</v>
      </c>
      <c r="T28" s="9">
        <f t="shared" si="10"/>
        <v>91</v>
      </c>
      <c r="U28" s="9">
        <f t="shared" si="10"/>
        <v>19</v>
      </c>
      <c r="V28" s="9">
        <f t="shared" si="10"/>
        <v>16</v>
      </c>
      <c r="W28" s="9">
        <f t="shared" si="10"/>
        <v>35</v>
      </c>
      <c r="X28" s="9">
        <f t="shared" si="10"/>
        <v>34</v>
      </c>
      <c r="Y28" s="9">
        <f t="shared" si="10"/>
        <v>31</v>
      </c>
      <c r="Z28" s="9">
        <f t="shared" si="10"/>
        <v>65</v>
      </c>
    </row>
    <row r="29" spans="1:26">
      <c r="A29" s="5">
        <v>24</v>
      </c>
      <c r="B29" s="13" t="s">
        <v>39</v>
      </c>
      <c r="C29" s="7">
        <f t="shared" si="1"/>
        <v>95</v>
      </c>
      <c r="D29" s="7">
        <f t="shared" si="1"/>
        <v>94</v>
      </c>
      <c r="E29" s="11">
        <f t="shared" si="9"/>
        <v>189</v>
      </c>
      <c r="F29" s="9">
        <v>26</v>
      </c>
      <c r="G29" s="9">
        <v>26</v>
      </c>
      <c r="H29" s="9">
        <f t="shared" si="2"/>
        <v>52</v>
      </c>
      <c r="I29" s="9">
        <v>16</v>
      </c>
      <c r="J29" s="9">
        <v>14</v>
      </c>
      <c r="K29" s="9">
        <f t="shared" si="3"/>
        <v>30</v>
      </c>
      <c r="L29" s="9">
        <v>11</v>
      </c>
      <c r="M29" s="9">
        <v>12</v>
      </c>
      <c r="N29" s="9">
        <f t="shared" si="4"/>
        <v>23</v>
      </c>
      <c r="O29" s="9">
        <v>10</v>
      </c>
      <c r="P29" s="9">
        <v>10</v>
      </c>
      <c r="Q29" s="9">
        <f t="shared" si="5"/>
        <v>20</v>
      </c>
      <c r="R29" s="9">
        <v>15</v>
      </c>
      <c r="S29" s="9">
        <v>15</v>
      </c>
      <c r="T29" s="9">
        <f t="shared" si="6"/>
        <v>30</v>
      </c>
      <c r="U29" s="9">
        <v>6</v>
      </c>
      <c r="V29" s="9">
        <v>6</v>
      </c>
      <c r="W29" s="9">
        <f t="shared" si="8"/>
        <v>12</v>
      </c>
      <c r="X29" s="9">
        <v>11</v>
      </c>
      <c r="Y29" s="9">
        <v>11</v>
      </c>
      <c r="Z29" s="9">
        <f t="shared" si="7"/>
        <v>22</v>
      </c>
    </row>
    <row r="30" spans="1:26">
      <c r="A30" s="5">
        <v>25</v>
      </c>
      <c r="B30" s="13" t="s">
        <v>40</v>
      </c>
      <c r="C30" s="7">
        <f t="shared" si="1"/>
        <v>584</v>
      </c>
      <c r="D30" s="7">
        <f t="shared" si="1"/>
        <v>547</v>
      </c>
      <c r="E30" s="11">
        <f>SUM(C30:D30)</f>
        <v>1131</v>
      </c>
      <c r="F30" s="9">
        <v>157</v>
      </c>
      <c r="G30" s="9">
        <v>152</v>
      </c>
      <c r="H30" s="9">
        <f t="shared" si="2"/>
        <v>309</v>
      </c>
      <c r="I30" s="9">
        <v>96</v>
      </c>
      <c r="J30" s="9">
        <v>82</v>
      </c>
      <c r="K30" s="9">
        <f t="shared" si="3"/>
        <v>178</v>
      </c>
      <c r="L30" s="9">
        <v>70</v>
      </c>
      <c r="M30" s="9">
        <v>69</v>
      </c>
      <c r="N30" s="9">
        <f t="shared" si="4"/>
        <v>139</v>
      </c>
      <c r="O30" s="9">
        <v>61</v>
      </c>
      <c r="P30" s="9">
        <v>58</v>
      </c>
      <c r="Q30" s="9">
        <f t="shared" si="5"/>
        <v>119</v>
      </c>
      <c r="R30" s="9">
        <v>94</v>
      </c>
      <c r="S30" s="9">
        <v>90</v>
      </c>
      <c r="T30" s="9">
        <f t="shared" si="6"/>
        <v>184</v>
      </c>
      <c r="U30" s="9">
        <v>38</v>
      </c>
      <c r="V30" s="9">
        <v>33</v>
      </c>
      <c r="W30" s="9">
        <f t="shared" si="8"/>
        <v>71</v>
      </c>
      <c r="X30" s="9">
        <v>68</v>
      </c>
      <c r="Y30" s="9">
        <v>63</v>
      </c>
      <c r="Z30" s="9">
        <f t="shared" si="7"/>
        <v>131</v>
      </c>
    </row>
    <row r="31" spans="1:26">
      <c r="A31" s="5">
        <v>26</v>
      </c>
      <c r="B31" s="13" t="s">
        <v>41</v>
      </c>
      <c r="C31" s="7">
        <f t="shared" si="1"/>
        <v>1796</v>
      </c>
      <c r="D31" s="7">
        <f t="shared" si="1"/>
        <v>1715</v>
      </c>
      <c r="E31" s="11">
        <f t="shared" si="9"/>
        <v>3511</v>
      </c>
      <c r="F31" s="9">
        <v>483</v>
      </c>
      <c r="G31" s="9">
        <v>475</v>
      </c>
      <c r="H31" s="9">
        <f t="shared" si="2"/>
        <v>958</v>
      </c>
      <c r="I31" s="9">
        <v>295</v>
      </c>
      <c r="J31" s="9">
        <v>258</v>
      </c>
      <c r="K31" s="9">
        <f t="shared" si="3"/>
        <v>553</v>
      </c>
      <c r="L31" s="9">
        <v>215</v>
      </c>
      <c r="M31" s="9">
        <v>217</v>
      </c>
      <c r="N31" s="9">
        <f t="shared" si="4"/>
        <v>432</v>
      </c>
      <c r="O31" s="9">
        <v>187</v>
      </c>
      <c r="P31" s="9">
        <v>183</v>
      </c>
      <c r="Q31" s="9">
        <f t="shared" si="5"/>
        <v>370</v>
      </c>
      <c r="R31" s="9">
        <v>289</v>
      </c>
      <c r="S31" s="9">
        <v>281</v>
      </c>
      <c r="T31" s="9">
        <f t="shared" si="6"/>
        <v>570</v>
      </c>
      <c r="U31" s="9">
        <v>117</v>
      </c>
      <c r="V31" s="9">
        <v>104</v>
      </c>
      <c r="W31" s="9">
        <f t="shared" si="8"/>
        <v>221</v>
      </c>
      <c r="X31" s="9">
        <v>210</v>
      </c>
      <c r="Y31" s="9">
        <v>197</v>
      </c>
      <c r="Z31" s="9">
        <f t="shared" si="7"/>
        <v>407</v>
      </c>
    </row>
    <row r="32" spans="1:26">
      <c r="A32" s="5">
        <v>27</v>
      </c>
      <c r="B32" s="13" t="s">
        <v>42</v>
      </c>
      <c r="C32" s="7">
        <f t="shared" si="1"/>
        <v>3179</v>
      </c>
      <c r="D32" s="7">
        <f t="shared" si="1"/>
        <v>3064</v>
      </c>
      <c r="E32" s="11">
        <f t="shared" si="9"/>
        <v>6243</v>
      </c>
      <c r="F32" s="9">
        <v>856</v>
      </c>
      <c r="G32" s="9">
        <v>849</v>
      </c>
      <c r="H32" s="9">
        <f t="shared" si="2"/>
        <v>1705</v>
      </c>
      <c r="I32" s="9">
        <v>522</v>
      </c>
      <c r="J32" s="9">
        <v>460</v>
      </c>
      <c r="K32" s="9">
        <f t="shared" si="3"/>
        <v>982</v>
      </c>
      <c r="L32" s="9">
        <v>380</v>
      </c>
      <c r="M32" s="9">
        <v>388</v>
      </c>
      <c r="N32" s="9">
        <f t="shared" si="4"/>
        <v>768</v>
      </c>
      <c r="O32" s="9">
        <v>331</v>
      </c>
      <c r="P32" s="9">
        <v>327</v>
      </c>
      <c r="Q32" s="9">
        <f t="shared" si="5"/>
        <v>658</v>
      </c>
      <c r="R32" s="9">
        <v>511</v>
      </c>
      <c r="S32" s="9">
        <v>502</v>
      </c>
      <c r="T32" s="9">
        <f t="shared" si="6"/>
        <v>1013</v>
      </c>
      <c r="U32" s="9">
        <v>207</v>
      </c>
      <c r="V32" s="9">
        <v>186</v>
      </c>
      <c r="W32" s="9">
        <f t="shared" si="8"/>
        <v>393</v>
      </c>
      <c r="X32" s="9">
        <v>372</v>
      </c>
      <c r="Y32" s="9">
        <v>352</v>
      </c>
      <c r="Z32" s="9">
        <f t="shared" si="7"/>
        <v>724</v>
      </c>
    </row>
    <row r="33" spans="1:26">
      <c r="A33" s="5">
        <v>28</v>
      </c>
      <c r="B33" s="13" t="s">
        <v>43</v>
      </c>
      <c r="C33" s="7">
        <f t="shared" si="1"/>
        <v>286</v>
      </c>
      <c r="D33" s="7">
        <f t="shared" si="1"/>
        <v>287</v>
      </c>
      <c r="E33" s="11">
        <f t="shared" si="9"/>
        <v>573</v>
      </c>
      <c r="F33" s="9">
        <v>77</v>
      </c>
      <c r="G33" s="9">
        <v>80</v>
      </c>
      <c r="H33" s="9">
        <f t="shared" si="2"/>
        <v>157</v>
      </c>
      <c r="I33" s="9">
        <v>47</v>
      </c>
      <c r="J33" s="9">
        <v>43</v>
      </c>
      <c r="K33" s="9">
        <f t="shared" si="3"/>
        <v>90</v>
      </c>
      <c r="L33" s="9">
        <v>34</v>
      </c>
      <c r="M33" s="9">
        <v>36</v>
      </c>
      <c r="N33" s="9">
        <f t="shared" si="4"/>
        <v>70</v>
      </c>
      <c r="O33" s="9">
        <v>30</v>
      </c>
      <c r="P33" s="9">
        <v>31</v>
      </c>
      <c r="Q33" s="9">
        <f t="shared" si="5"/>
        <v>61</v>
      </c>
      <c r="R33" s="9">
        <v>46</v>
      </c>
      <c r="S33" s="9">
        <v>47</v>
      </c>
      <c r="T33" s="9">
        <f t="shared" si="6"/>
        <v>93</v>
      </c>
      <c r="U33" s="9">
        <v>19</v>
      </c>
      <c r="V33" s="9">
        <v>17</v>
      </c>
      <c r="W33" s="9">
        <f t="shared" si="8"/>
        <v>36</v>
      </c>
      <c r="X33" s="9">
        <v>33</v>
      </c>
      <c r="Y33" s="9">
        <v>33</v>
      </c>
      <c r="Z33" s="9">
        <f t="shared" si="7"/>
        <v>66</v>
      </c>
    </row>
    <row r="34" spans="1:26">
      <c r="A34" s="5">
        <v>29</v>
      </c>
      <c r="B34" s="13" t="s">
        <v>44</v>
      </c>
      <c r="C34" s="7">
        <f t="shared" si="1"/>
        <v>1133</v>
      </c>
      <c r="D34" s="7">
        <f t="shared" si="1"/>
        <v>1069</v>
      </c>
      <c r="E34" s="11">
        <f t="shared" si="9"/>
        <v>2202</v>
      </c>
      <c r="F34" s="9">
        <v>305</v>
      </c>
      <c r="G34" s="9">
        <v>296</v>
      </c>
      <c r="H34" s="9">
        <f t="shared" si="2"/>
        <v>601</v>
      </c>
      <c r="I34" s="9">
        <v>186</v>
      </c>
      <c r="J34" s="9">
        <v>161</v>
      </c>
      <c r="K34" s="9">
        <f t="shared" si="3"/>
        <v>347</v>
      </c>
      <c r="L34" s="9">
        <v>135</v>
      </c>
      <c r="M34" s="9">
        <v>135</v>
      </c>
      <c r="N34" s="9">
        <f t="shared" si="4"/>
        <v>270</v>
      </c>
      <c r="O34" s="9">
        <v>118</v>
      </c>
      <c r="P34" s="9">
        <v>114</v>
      </c>
      <c r="Q34" s="9">
        <f t="shared" si="5"/>
        <v>232</v>
      </c>
      <c r="R34" s="9">
        <v>182</v>
      </c>
      <c r="S34" s="9">
        <v>175</v>
      </c>
      <c r="T34" s="9">
        <f t="shared" si="6"/>
        <v>357</v>
      </c>
      <c r="U34" s="9">
        <v>74</v>
      </c>
      <c r="V34" s="9">
        <v>65</v>
      </c>
      <c r="W34" s="9">
        <f t="shared" si="8"/>
        <v>139</v>
      </c>
      <c r="X34" s="9">
        <v>133</v>
      </c>
      <c r="Y34" s="9">
        <v>123</v>
      </c>
      <c r="Z34" s="9">
        <f t="shared" si="7"/>
        <v>256</v>
      </c>
    </row>
    <row r="35" spans="1:26">
      <c r="A35" s="5">
        <v>30</v>
      </c>
      <c r="B35" s="13" t="s">
        <v>45</v>
      </c>
      <c r="C35" s="7">
        <f t="shared" si="1"/>
        <v>1160</v>
      </c>
      <c r="D35" s="7">
        <f t="shared" si="1"/>
        <v>1130</v>
      </c>
      <c r="E35" s="11">
        <f t="shared" si="9"/>
        <v>2290</v>
      </c>
      <c r="F35" s="9">
        <v>312</v>
      </c>
      <c r="G35" s="9">
        <v>313</v>
      </c>
      <c r="H35" s="9">
        <f t="shared" si="2"/>
        <v>625</v>
      </c>
      <c r="I35" s="9">
        <v>190</v>
      </c>
      <c r="J35" s="9">
        <v>170</v>
      </c>
      <c r="K35" s="9">
        <f t="shared" si="3"/>
        <v>360</v>
      </c>
      <c r="L35" s="9">
        <v>139</v>
      </c>
      <c r="M35" s="9">
        <v>143</v>
      </c>
      <c r="N35" s="9">
        <f t="shared" si="4"/>
        <v>282</v>
      </c>
      <c r="O35" s="9">
        <v>121</v>
      </c>
      <c r="P35" s="9">
        <v>120</v>
      </c>
      <c r="Q35" s="9">
        <f t="shared" si="5"/>
        <v>241</v>
      </c>
      <c r="R35" s="9">
        <v>186</v>
      </c>
      <c r="S35" s="9">
        <v>185</v>
      </c>
      <c r="T35" s="9">
        <f t="shared" si="6"/>
        <v>371</v>
      </c>
      <c r="U35" s="9">
        <v>76</v>
      </c>
      <c r="V35" s="9">
        <v>69</v>
      </c>
      <c r="W35" s="9">
        <f t="shared" si="8"/>
        <v>145</v>
      </c>
      <c r="X35" s="9">
        <v>136</v>
      </c>
      <c r="Y35" s="9">
        <v>130</v>
      </c>
      <c r="Z35" s="9">
        <f t="shared" si="7"/>
        <v>266</v>
      </c>
    </row>
    <row r="36" spans="1:26">
      <c r="A36" s="5">
        <v>31</v>
      </c>
      <c r="B36" s="13" t="s">
        <v>46</v>
      </c>
      <c r="C36" s="7">
        <f t="shared" si="1"/>
        <v>802</v>
      </c>
      <c r="D36" s="7">
        <f t="shared" si="1"/>
        <v>776</v>
      </c>
      <c r="E36" s="11">
        <f t="shared" si="9"/>
        <v>1578</v>
      </c>
      <c r="F36" s="9">
        <v>216</v>
      </c>
      <c r="G36" s="9">
        <v>215</v>
      </c>
      <c r="H36" s="9">
        <f t="shared" si="2"/>
        <v>431</v>
      </c>
      <c r="I36" s="9">
        <v>132</v>
      </c>
      <c r="J36" s="9">
        <v>117</v>
      </c>
      <c r="K36" s="9">
        <f t="shared" si="3"/>
        <v>249</v>
      </c>
      <c r="L36" s="9">
        <v>96</v>
      </c>
      <c r="M36" s="9">
        <v>98</v>
      </c>
      <c r="N36" s="9">
        <f t="shared" si="4"/>
        <v>194</v>
      </c>
      <c r="O36" s="9">
        <v>83</v>
      </c>
      <c r="P36" s="9">
        <v>83</v>
      </c>
      <c r="Q36" s="9">
        <f t="shared" si="5"/>
        <v>166</v>
      </c>
      <c r="R36" s="9">
        <v>129</v>
      </c>
      <c r="S36" s="9">
        <v>127</v>
      </c>
      <c r="T36" s="9">
        <f t="shared" si="6"/>
        <v>256</v>
      </c>
      <c r="U36" s="9">
        <v>52</v>
      </c>
      <c r="V36" s="9">
        <v>47</v>
      </c>
      <c r="W36" s="9">
        <f t="shared" si="8"/>
        <v>99</v>
      </c>
      <c r="X36" s="9">
        <v>94</v>
      </c>
      <c r="Y36" s="9">
        <v>89</v>
      </c>
      <c r="Z36" s="9">
        <f t="shared" si="7"/>
        <v>183</v>
      </c>
    </row>
    <row r="37" spans="1:26">
      <c r="A37" s="5">
        <v>32</v>
      </c>
      <c r="B37" s="13" t="s">
        <v>47</v>
      </c>
      <c r="C37" s="7">
        <f t="shared" si="1"/>
        <v>3095</v>
      </c>
      <c r="D37" s="7">
        <f t="shared" si="1"/>
        <v>2975</v>
      </c>
      <c r="E37" s="11">
        <f t="shared" si="9"/>
        <v>6070</v>
      </c>
      <c r="F37" s="9">
        <f t="shared" ref="F37:Z37" si="11">SUM(F34:F36)</f>
        <v>833</v>
      </c>
      <c r="G37" s="9">
        <f t="shared" si="11"/>
        <v>824</v>
      </c>
      <c r="H37" s="9">
        <f t="shared" si="11"/>
        <v>1657</v>
      </c>
      <c r="I37" s="9">
        <f t="shared" si="11"/>
        <v>508</v>
      </c>
      <c r="J37" s="9">
        <f t="shared" si="11"/>
        <v>448</v>
      </c>
      <c r="K37" s="9">
        <f t="shared" si="11"/>
        <v>956</v>
      </c>
      <c r="L37" s="9">
        <f t="shared" si="11"/>
        <v>370</v>
      </c>
      <c r="M37" s="9">
        <f t="shared" si="11"/>
        <v>376</v>
      </c>
      <c r="N37" s="9">
        <f t="shared" si="11"/>
        <v>746</v>
      </c>
      <c r="O37" s="9">
        <f t="shared" si="11"/>
        <v>322</v>
      </c>
      <c r="P37" s="9">
        <f t="shared" si="11"/>
        <v>317</v>
      </c>
      <c r="Q37" s="9">
        <f t="shared" si="11"/>
        <v>639</v>
      </c>
      <c r="R37" s="9">
        <f t="shared" si="11"/>
        <v>497</v>
      </c>
      <c r="S37" s="9">
        <f t="shared" si="11"/>
        <v>487</v>
      </c>
      <c r="T37" s="9">
        <f t="shared" si="11"/>
        <v>984</v>
      </c>
      <c r="U37" s="9">
        <f t="shared" si="11"/>
        <v>202</v>
      </c>
      <c r="V37" s="9">
        <f t="shared" si="11"/>
        <v>181</v>
      </c>
      <c r="W37" s="9">
        <f t="shared" si="11"/>
        <v>383</v>
      </c>
      <c r="X37" s="9">
        <f t="shared" si="11"/>
        <v>363</v>
      </c>
      <c r="Y37" s="9">
        <f t="shared" si="11"/>
        <v>342</v>
      </c>
      <c r="Z37" s="9">
        <f t="shared" si="11"/>
        <v>705</v>
      </c>
    </row>
    <row r="38" spans="1:26">
      <c r="A38" s="5">
        <v>33</v>
      </c>
      <c r="B38" s="13" t="s">
        <v>48</v>
      </c>
      <c r="C38" s="7">
        <f t="shared" si="1"/>
        <v>3851</v>
      </c>
      <c r="D38" s="7">
        <f t="shared" si="1"/>
        <v>3708</v>
      </c>
      <c r="E38" s="11">
        <f t="shared" si="9"/>
        <v>7559</v>
      </c>
      <c r="F38" s="9">
        <f t="shared" ref="F38:Z38" si="12">F28+F37+F49</f>
        <v>1036</v>
      </c>
      <c r="G38" s="9">
        <f t="shared" si="12"/>
        <v>1028</v>
      </c>
      <c r="H38" s="9">
        <f t="shared" si="12"/>
        <v>2064</v>
      </c>
      <c r="I38" s="9">
        <f t="shared" si="12"/>
        <v>632</v>
      </c>
      <c r="J38" s="9">
        <f t="shared" si="12"/>
        <v>558</v>
      </c>
      <c r="K38" s="9">
        <f t="shared" si="12"/>
        <v>1190</v>
      </c>
      <c r="L38" s="9">
        <f t="shared" si="12"/>
        <v>461</v>
      </c>
      <c r="M38" s="9">
        <f t="shared" si="12"/>
        <v>469</v>
      </c>
      <c r="N38" s="9">
        <f t="shared" si="12"/>
        <v>930</v>
      </c>
      <c r="O38" s="9">
        <f t="shared" si="12"/>
        <v>401</v>
      </c>
      <c r="P38" s="9">
        <f t="shared" si="12"/>
        <v>395</v>
      </c>
      <c r="Q38" s="9">
        <f t="shared" si="12"/>
        <v>796</v>
      </c>
      <c r="R38" s="9">
        <f t="shared" si="12"/>
        <v>619</v>
      </c>
      <c r="S38" s="9">
        <f t="shared" si="12"/>
        <v>607</v>
      </c>
      <c r="T38" s="9">
        <f t="shared" si="12"/>
        <v>1226</v>
      </c>
      <c r="U38" s="9">
        <f t="shared" si="12"/>
        <v>251</v>
      </c>
      <c r="V38" s="9">
        <f t="shared" si="12"/>
        <v>225</v>
      </c>
      <c r="W38" s="9">
        <f t="shared" si="12"/>
        <v>476</v>
      </c>
      <c r="X38" s="9">
        <f t="shared" si="12"/>
        <v>451</v>
      </c>
      <c r="Y38" s="9">
        <f t="shared" si="12"/>
        <v>426</v>
      </c>
      <c r="Z38" s="9">
        <f t="shared" si="12"/>
        <v>877</v>
      </c>
    </row>
    <row r="39" spans="1:26">
      <c r="A39" s="5">
        <v>34</v>
      </c>
      <c r="B39" s="13" t="s">
        <v>49</v>
      </c>
      <c r="C39" s="7">
        <f t="shared" si="1"/>
        <v>3559</v>
      </c>
      <c r="D39" s="7">
        <f t="shared" si="1"/>
        <v>3440</v>
      </c>
      <c r="E39" s="11">
        <f t="shared" si="9"/>
        <v>6999</v>
      </c>
      <c r="F39" s="9">
        <f t="shared" ref="F39:Z39" si="13">F37+F49</f>
        <v>958</v>
      </c>
      <c r="G39" s="9">
        <f t="shared" si="13"/>
        <v>953</v>
      </c>
      <c r="H39" s="9">
        <f t="shared" si="13"/>
        <v>1911</v>
      </c>
      <c r="I39" s="9">
        <f t="shared" si="13"/>
        <v>584</v>
      </c>
      <c r="J39" s="9">
        <f t="shared" si="13"/>
        <v>518</v>
      </c>
      <c r="K39" s="9">
        <f t="shared" si="13"/>
        <v>1102</v>
      </c>
      <c r="L39" s="9">
        <f t="shared" si="13"/>
        <v>426</v>
      </c>
      <c r="M39" s="9">
        <f t="shared" si="13"/>
        <v>435</v>
      </c>
      <c r="N39" s="9">
        <f t="shared" si="13"/>
        <v>861</v>
      </c>
      <c r="O39" s="9">
        <f t="shared" si="13"/>
        <v>370</v>
      </c>
      <c r="P39" s="9">
        <f t="shared" si="13"/>
        <v>367</v>
      </c>
      <c r="Q39" s="9">
        <f t="shared" si="13"/>
        <v>737</v>
      </c>
      <c r="R39" s="9">
        <f t="shared" si="13"/>
        <v>572</v>
      </c>
      <c r="S39" s="9">
        <f t="shared" si="13"/>
        <v>563</v>
      </c>
      <c r="T39" s="9">
        <f t="shared" si="13"/>
        <v>1135</v>
      </c>
      <c r="U39" s="9">
        <f t="shared" si="13"/>
        <v>232</v>
      </c>
      <c r="V39" s="9">
        <f t="shared" si="13"/>
        <v>209</v>
      </c>
      <c r="W39" s="9">
        <f t="shared" si="13"/>
        <v>441</v>
      </c>
      <c r="X39" s="9">
        <f t="shared" si="13"/>
        <v>417</v>
      </c>
      <c r="Y39" s="9">
        <f t="shared" si="13"/>
        <v>395</v>
      </c>
      <c r="Z39" s="9">
        <f t="shared" si="13"/>
        <v>812</v>
      </c>
    </row>
    <row r="40" spans="1:26">
      <c r="A40" s="5">
        <v>35</v>
      </c>
      <c r="B40" s="13" t="s">
        <v>50</v>
      </c>
      <c r="C40" s="7">
        <f t="shared" si="1"/>
        <v>2133</v>
      </c>
      <c r="D40" s="7">
        <f t="shared" si="1"/>
        <v>2029</v>
      </c>
      <c r="E40" s="11">
        <f t="shared" si="9"/>
        <v>4162</v>
      </c>
      <c r="F40" s="9">
        <v>574</v>
      </c>
      <c r="G40" s="9">
        <v>562</v>
      </c>
      <c r="H40" s="9">
        <f t="shared" si="2"/>
        <v>1136</v>
      </c>
      <c r="I40" s="9">
        <v>350</v>
      </c>
      <c r="J40" s="9">
        <v>305</v>
      </c>
      <c r="K40" s="9">
        <f t="shared" si="3"/>
        <v>655</v>
      </c>
      <c r="L40" s="9">
        <v>255</v>
      </c>
      <c r="M40" s="9">
        <v>257</v>
      </c>
      <c r="N40" s="9">
        <f t="shared" si="4"/>
        <v>512</v>
      </c>
      <c r="O40" s="9">
        <v>222</v>
      </c>
      <c r="P40" s="9">
        <v>216</v>
      </c>
      <c r="Q40" s="9">
        <f t="shared" si="5"/>
        <v>438</v>
      </c>
      <c r="R40" s="9">
        <v>343</v>
      </c>
      <c r="S40" s="9">
        <v>333</v>
      </c>
      <c r="T40" s="9">
        <f t="shared" si="6"/>
        <v>676</v>
      </c>
      <c r="U40" s="9">
        <v>139</v>
      </c>
      <c r="V40" s="9">
        <v>123</v>
      </c>
      <c r="W40" s="9">
        <f t="shared" si="8"/>
        <v>262</v>
      </c>
      <c r="X40" s="9">
        <v>250</v>
      </c>
      <c r="Y40" s="9">
        <v>233</v>
      </c>
      <c r="Z40" s="9">
        <f t="shared" si="7"/>
        <v>483</v>
      </c>
    </row>
    <row r="41" spans="1:26">
      <c r="A41" s="5">
        <v>36</v>
      </c>
      <c r="B41" s="13" t="s">
        <v>51</v>
      </c>
      <c r="C41" s="7">
        <f t="shared" si="1"/>
        <v>1719</v>
      </c>
      <c r="D41" s="7">
        <f t="shared" si="1"/>
        <v>1672</v>
      </c>
      <c r="E41" s="11">
        <f t="shared" si="9"/>
        <v>3391</v>
      </c>
      <c r="F41" s="9">
        <f t="shared" ref="F41:Z41" si="14">F51-F40-F26-F21-F20-F19-F18-F17-F16-F14</f>
        <v>462</v>
      </c>
      <c r="G41" s="9">
        <f t="shared" si="14"/>
        <v>466</v>
      </c>
      <c r="H41" s="9">
        <f t="shared" si="14"/>
        <v>928</v>
      </c>
      <c r="I41" s="9">
        <f t="shared" si="14"/>
        <v>282</v>
      </c>
      <c r="J41" s="9">
        <f t="shared" si="14"/>
        <v>251</v>
      </c>
      <c r="K41" s="9">
        <f t="shared" si="14"/>
        <v>533</v>
      </c>
      <c r="L41" s="9">
        <f t="shared" si="14"/>
        <v>205</v>
      </c>
      <c r="M41" s="9">
        <f t="shared" si="14"/>
        <v>211</v>
      </c>
      <c r="N41" s="9">
        <f t="shared" si="14"/>
        <v>416</v>
      </c>
      <c r="O41" s="9">
        <f t="shared" si="14"/>
        <v>179</v>
      </c>
      <c r="P41" s="9">
        <f t="shared" si="14"/>
        <v>178</v>
      </c>
      <c r="Q41" s="9">
        <f t="shared" si="14"/>
        <v>357</v>
      </c>
      <c r="R41" s="9">
        <f t="shared" si="14"/>
        <v>275</v>
      </c>
      <c r="S41" s="9">
        <f t="shared" si="14"/>
        <v>274</v>
      </c>
      <c r="T41" s="9">
        <f t="shared" si="14"/>
        <v>549</v>
      </c>
      <c r="U41" s="9">
        <f t="shared" si="14"/>
        <v>113</v>
      </c>
      <c r="V41" s="9">
        <f t="shared" si="14"/>
        <v>100</v>
      </c>
      <c r="W41" s="9">
        <f t="shared" si="14"/>
        <v>213</v>
      </c>
      <c r="X41" s="9">
        <f t="shared" si="14"/>
        <v>203</v>
      </c>
      <c r="Y41" s="9">
        <f t="shared" si="14"/>
        <v>192</v>
      </c>
      <c r="Z41" s="9">
        <f t="shared" si="14"/>
        <v>395</v>
      </c>
    </row>
    <row r="42" spans="1:26">
      <c r="A42" s="5">
        <v>37</v>
      </c>
      <c r="B42" s="13" t="s">
        <v>52</v>
      </c>
      <c r="C42" s="7">
        <f t="shared" si="1"/>
        <v>3387</v>
      </c>
      <c r="D42" s="7">
        <f t="shared" si="1"/>
        <v>3243</v>
      </c>
      <c r="E42" s="11">
        <f t="shared" si="9"/>
        <v>6630</v>
      </c>
      <c r="F42" s="9">
        <f t="shared" ref="F42:Z42" si="15">F28+F37</f>
        <v>911</v>
      </c>
      <c r="G42" s="9">
        <f t="shared" si="15"/>
        <v>899</v>
      </c>
      <c r="H42" s="9">
        <f t="shared" si="15"/>
        <v>1810</v>
      </c>
      <c r="I42" s="9">
        <f t="shared" si="15"/>
        <v>556</v>
      </c>
      <c r="J42" s="9">
        <f t="shared" si="15"/>
        <v>488</v>
      </c>
      <c r="K42" s="9">
        <f t="shared" si="15"/>
        <v>1044</v>
      </c>
      <c r="L42" s="9">
        <f t="shared" si="15"/>
        <v>405</v>
      </c>
      <c r="M42" s="9">
        <f t="shared" si="15"/>
        <v>410</v>
      </c>
      <c r="N42" s="9">
        <f t="shared" si="15"/>
        <v>815</v>
      </c>
      <c r="O42" s="9">
        <f t="shared" si="15"/>
        <v>353</v>
      </c>
      <c r="P42" s="9">
        <f t="shared" si="15"/>
        <v>345</v>
      </c>
      <c r="Q42" s="9">
        <f t="shared" si="15"/>
        <v>698</v>
      </c>
      <c r="R42" s="9">
        <f t="shared" si="15"/>
        <v>544</v>
      </c>
      <c r="S42" s="9">
        <f t="shared" si="15"/>
        <v>531</v>
      </c>
      <c r="T42" s="9">
        <f t="shared" si="15"/>
        <v>1075</v>
      </c>
      <c r="U42" s="9">
        <f t="shared" si="15"/>
        <v>221</v>
      </c>
      <c r="V42" s="9">
        <f t="shared" si="15"/>
        <v>197</v>
      </c>
      <c r="W42" s="9">
        <f t="shared" si="15"/>
        <v>418</v>
      </c>
      <c r="X42" s="9">
        <f t="shared" si="15"/>
        <v>397</v>
      </c>
      <c r="Y42" s="9">
        <f t="shared" si="15"/>
        <v>373</v>
      </c>
      <c r="Z42" s="9">
        <f t="shared" si="15"/>
        <v>770</v>
      </c>
    </row>
    <row r="43" spans="1:26">
      <c r="A43" s="5">
        <v>38</v>
      </c>
      <c r="B43" s="13" t="s">
        <v>53</v>
      </c>
      <c r="C43" s="7">
        <f t="shared" si="1"/>
        <v>1067</v>
      </c>
      <c r="D43" s="7">
        <f t="shared" si="1"/>
        <v>1020</v>
      </c>
      <c r="E43" s="11">
        <f t="shared" si="9"/>
        <v>2087</v>
      </c>
      <c r="F43" s="9">
        <v>287</v>
      </c>
      <c r="G43" s="9">
        <v>283</v>
      </c>
      <c r="H43" s="9">
        <f t="shared" si="2"/>
        <v>570</v>
      </c>
      <c r="I43" s="9">
        <v>175</v>
      </c>
      <c r="J43" s="9">
        <v>153</v>
      </c>
      <c r="K43" s="9">
        <f t="shared" si="3"/>
        <v>328</v>
      </c>
      <c r="L43" s="9">
        <v>128</v>
      </c>
      <c r="M43" s="9">
        <v>129</v>
      </c>
      <c r="N43" s="9">
        <f t="shared" si="4"/>
        <v>257</v>
      </c>
      <c r="O43" s="9">
        <v>111</v>
      </c>
      <c r="P43" s="9">
        <v>109</v>
      </c>
      <c r="Q43" s="9">
        <f t="shared" si="5"/>
        <v>220</v>
      </c>
      <c r="R43" s="9">
        <v>172</v>
      </c>
      <c r="S43" s="9">
        <v>167</v>
      </c>
      <c r="T43" s="9">
        <f t="shared" si="6"/>
        <v>339</v>
      </c>
      <c r="U43" s="9">
        <v>69</v>
      </c>
      <c r="V43" s="9">
        <v>62</v>
      </c>
      <c r="W43" s="9">
        <f t="shared" si="8"/>
        <v>131</v>
      </c>
      <c r="X43" s="9">
        <v>125</v>
      </c>
      <c r="Y43" s="9">
        <v>117</v>
      </c>
      <c r="Z43" s="9">
        <f t="shared" si="7"/>
        <v>242</v>
      </c>
    </row>
    <row r="44" spans="1:26">
      <c r="A44" s="5">
        <v>39</v>
      </c>
      <c r="B44" s="13" t="s">
        <v>54</v>
      </c>
      <c r="C44" s="7">
        <f t="shared" si="1"/>
        <v>0</v>
      </c>
      <c r="D44" s="7">
        <f t="shared" si="1"/>
        <v>2734</v>
      </c>
      <c r="E44" s="11">
        <f t="shared" si="9"/>
        <v>2734</v>
      </c>
      <c r="F44" s="9">
        <v>0</v>
      </c>
      <c r="G44" s="9">
        <v>757</v>
      </c>
      <c r="H44" s="9">
        <f t="shared" si="2"/>
        <v>757</v>
      </c>
      <c r="I44" s="9">
        <v>0</v>
      </c>
      <c r="J44" s="9">
        <v>411</v>
      </c>
      <c r="K44" s="9">
        <f t="shared" si="3"/>
        <v>411</v>
      </c>
      <c r="L44" s="9">
        <v>0</v>
      </c>
      <c r="M44" s="9">
        <v>346</v>
      </c>
      <c r="N44" s="9">
        <f t="shared" si="4"/>
        <v>346</v>
      </c>
      <c r="O44" s="9">
        <v>0</v>
      </c>
      <c r="P44" s="9">
        <v>292</v>
      </c>
      <c r="Q44" s="9">
        <f t="shared" si="5"/>
        <v>292</v>
      </c>
      <c r="R44" s="9">
        <v>0</v>
      </c>
      <c r="S44" s="9">
        <v>448</v>
      </c>
      <c r="T44" s="9">
        <f t="shared" si="6"/>
        <v>448</v>
      </c>
      <c r="U44" s="9">
        <v>0</v>
      </c>
      <c r="V44" s="9">
        <v>166</v>
      </c>
      <c r="W44" s="9">
        <f t="shared" si="8"/>
        <v>166</v>
      </c>
      <c r="X44" s="9">
        <v>0</v>
      </c>
      <c r="Y44" s="9">
        <v>314</v>
      </c>
      <c r="Z44" s="9">
        <f t="shared" si="7"/>
        <v>314</v>
      </c>
    </row>
    <row r="45" spans="1:26">
      <c r="A45" s="5">
        <v>40</v>
      </c>
      <c r="B45" s="13" t="s">
        <v>55</v>
      </c>
      <c r="C45" s="7">
        <f t="shared" si="1"/>
        <v>0</v>
      </c>
      <c r="D45" s="7">
        <f t="shared" si="1"/>
        <v>1535</v>
      </c>
      <c r="E45" s="11">
        <f t="shared" si="9"/>
        <v>1535</v>
      </c>
      <c r="F45" s="9">
        <v>0</v>
      </c>
      <c r="G45" s="9">
        <v>425</v>
      </c>
      <c r="H45" s="9">
        <f t="shared" si="2"/>
        <v>425</v>
      </c>
      <c r="I45" s="9">
        <v>0</v>
      </c>
      <c r="J45" s="9">
        <v>231</v>
      </c>
      <c r="K45" s="9">
        <f t="shared" si="3"/>
        <v>231</v>
      </c>
      <c r="L45" s="9">
        <v>0</v>
      </c>
      <c r="M45" s="9">
        <v>194</v>
      </c>
      <c r="N45" s="9">
        <f t="shared" si="4"/>
        <v>194</v>
      </c>
      <c r="O45" s="9">
        <v>0</v>
      </c>
      <c r="P45" s="9">
        <v>164</v>
      </c>
      <c r="Q45" s="9">
        <f t="shared" si="5"/>
        <v>164</v>
      </c>
      <c r="R45" s="9">
        <v>0</v>
      </c>
      <c r="S45" s="9">
        <v>252</v>
      </c>
      <c r="T45" s="9">
        <f t="shared" si="6"/>
        <v>252</v>
      </c>
      <c r="U45" s="9">
        <v>0</v>
      </c>
      <c r="V45" s="9">
        <v>93</v>
      </c>
      <c r="W45" s="9">
        <f t="shared" si="8"/>
        <v>93</v>
      </c>
      <c r="X45" s="9">
        <v>0</v>
      </c>
      <c r="Y45" s="9">
        <v>176</v>
      </c>
      <c r="Z45" s="9">
        <f t="shared" si="7"/>
        <v>176</v>
      </c>
    </row>
    <row r="46" spans="1:26">
      <c r="A46" s="5">
        <v>41</v>
      </c>
      <c r="B46" s="13" t="s">
        <v>56</v>
      </c>
      <c r="C46" s="7">
        <f t="shared" si="1"/>
        <v>0</v>
      </c>
      <c r="D46" s="7">
        <f t="shared" si="1"/>
        <v>2282</v>
      </c>
      <c r="E46" s="11">
        <f t="shared" si="9"/>
        <v>2282</v>
      </c>
      <c r="F46" s="9">
        <v>0</v>
      </c>
      <c r="G46" s="9">
        <v>632</v>
      </c>
      <c r="H46" s="9">
        <f t="shared" si="2"/>
        <v>632</v>
      </c>
      <c r="I46" s="9">
        <v>0</v>
      </c>
      <c r="J46" s="9">
        <v>343</v>
      </c>
      <c r="K46" s="9">
        <f t="shared" si="3"/>
        <v>343</v>
      </c>
      <c r="L46" s="9">
        <v>0</v>
      </c>
      <c r="M46" s="9">
        <v>289</v>
      </c>
      <c r="N46" s="9">
        <f t="shared" si="4"/>
        <v>289</v>
      </c>
      <c r="O46" s="9">
        <v>0</v>
      </c>
      <c r="P46" s="9">
        <v>243</v>
      </c>
      <c r="Q46" s="9">
        <f t="shared" si="5"/>
        <v>243</v>
      </c>
      <c r="R46" s="9">
        <v>0</v>
      </c>
      <c r="S46" s="9">
        <v>374</v>
      </c>
      <c r="T46" s="9">
        <f t="shared" si="6"/>
        <v>374</v>
      </c>
      <c r="U46" s="9">
        <v>0</v>
      </c>
      <c r="V46" s="9">
        <v>139</v>
      </c>
      <c r="W46" s="9">
        <f t="shared" si="8"/>
        <v>139</v>
      </c>
      <c r="X46" s="9">
        <v>0</v>
      </c>
      <c r="Y46" s="9">
        <v>262</v>
      </c>
      <c r="Z46" s="9">
        <f t="shared" si="7"/>
        <v>262</v>
      </c>
    </row>
    <row r="47" spans="1:26">
      <c r="A47" s="5">
        <v>42</v>
      </c>
      <c r="B47" s="13" t="s">
        <v>57</v>
      </c>
      <c r="C47" s="7">
        <f t="shared" si="1"/>
        <v>0</v>
      </c>
      <c r="D47" s="7">
        <f t="shared" si="1"/>
        <v>0</v>
      </c>
      <c r="E47" s="12">
        <f>H47+K47+N47+Q47+T47+W47+Z47</f>
        <v>1920</v>
      </c>
      <c r="F47" s="9">
        <v>0</v>
      </c>
      <c r="G47" s="9">
        <v>0</v>
      </c>
      <c r="H47" s="9">
        <v>524</v>
      </c>
      <c r="I47" s="9">
        <v>0</v>
      </c>
      <c r="J47" s="9">
        <v>0</v>
      </c>
      <c r="K47" s="9">
        <v>302</v>
      </c>
      <c r="L47" s="9">
        <v>0</v>
      </c>
      <c r="M47" s="9">
        <v>0</v>
      </c>
      <c r="N47" s="9">
        <v>236</v>
      </c>
      <c r="O47" s="9">
        <v>0</v>
      </c>
      <c r="P47" s="9">
        <v>0</v>
      </c>
      <c r="Q47" s="9">
        <v>202</v>
      </c>
      <c r="R47" s="9">
        <v>0</v>
      </c>
      <c r="S47" s="9">
        <v>0</v>
      </c>
      <c r="T47" s="9">
        <v>312</v>
      </c>
      <c r="U47" s="9">
        <v>0</v>
      </c>
      <c r="V47" s="9">
        <v>0</v>
      </c>
      <c r="W47" s="9">
        <v>121</v>
      </c>
      <c r="X47" s="9">
        <v>0</v>
      </c>
      <c r="Y47" s="9">
        <v>0</v>
      </c>
      <c r="Z47" s="9">
        <v>223</v>
      </c>
    </row>
    <row r="48" spans="1:26">
      <c r="A48" s="5">
        <v>43</v>
      </c>
      <c r="B48" s="13" t="s">
        <v>58</v>
      </c>
      <c r="C48" s="7">
        <f t="shared" si="1"/>
        <v>876</v>
      </c>
      <c r="D48" s="7">
        <f t="shared" si="1"/>
        <v>846</v>
      </c>
      <c r="E48" s="11">
        <f t="shared" si="9"/>
        <v>1722</v>
      </c>
      <c r="F48" s="9">
        <v>236</v>
      </c>
      <c r="G48" s="9">
        <v>235</v>
      </c>
      <c r="H48" s="9">
        <f t="shared" si="2"/>
        <v>471</v>
      </c>
      <c r="I48" s="9">
        <v>144</v>
      </c>
      <c r="J48" s="9">
        <v>127</v>
      </c>
      <c r="K48" s="9">
        <f t="shared" ref="K48:K50" si="16">SUM(I48:J48)</f>
        <v>271</v>
      </c>
      <c r="L48" s="9">
        <v>105</v>
      </c>
      <c r="M48" s="9">
        <v>107</v>
      </c>
      <c r="N48" s="9">
        <f t="shared" ref="N48:N50" si="17">SUM(L48:M48)</f>
        <v>212</v>
      </c>
      <c r="O48" s="9">
        <v>91</v>
      </c>
      <c r="P48" s="9">
        <v>90</v>
      </c>
      <c r="Q48" s="9">
        <f t="shared" ref="Q48:Q50" si="18">SUM(O48:P48)</f>
        <v>181</v>
      </c>
      <c r="R48" s="9">
        <v>141</v>
      </c>
      <c r="S48" s="9">
        <v>139</v>
      </c>
      <c r="T48" s="9">
        <f t="shared" ref="T48:T50" si="19">SUM(R48:S48)</f>
        <v>280</v>
      </c>
      <c r="U48" s="9">
        <v>57</v>
      </c>
      <c r="V48" s="9">
        <v>51</v>
      </c>
      <c r="W48" s="9">
        <f t="shared" ref="W48:W50" si="20">SUM(U48:V48)</f>
        <v>108</v>
      </c>
      <c r="X48" s="9">
        <v>102</v>
      </c>
      <c r="Y48" s="9">
        <v>97</v>
      </c>
      <c r="Z48" s="9">
        <f t="shared" ref="Z48:Z50" si="21">SUM(X48:Y48)</f>
        <v>199</v>
      </c>
    </row>
    <row r="49" spans="1:26">
      <c r="A49" s="5">
        <v>44</v>
      </c>
      <c r="B49" s="6" t="s">
        <v>59</v>
      </c>
      <c r="C49" s="7">
        <f t="shared" si="1"/>
        <v>464</v>
      </c>
      <c r="D49" s="7">
        <f t="shared" si="1"/>
        <v>465</v>
      </c>
      <c r="E49" s="11">
        <f t="shared" si="9"/>
        <v>929</v>
      </c>
      <c r="F49" s="9">
        <v>125</v>
      </c>
      <c r="G49" s="9">
        <v>129</v>
      </c>
      <c r="H49" s="9">
        <f t="shared" si="2"/>
        <v>254</v>
      </c>
      <c r="I49" s="9">
        <v>76</v>
      </c>
      <c r="J49" s="9">
        <v>70</v>
      </c>
      <c r="K49" s="9">
        <f t="shared" si="16"/>
        <v>146</v>
      </c>
      <c r="L49" s="9">
        <v>56</v>
      </c>
      <c r="M49" s="9">
        <v>59</v>
      </c>
      <c r="N49" s="9">
        <f t="shared" si="17"/>
        <v>115</v>
      </c>
      <c r="O49" s="9">
        <v>48</v>
      </c>
      <c r="P49" s="9">
        <v>50</v>
      </c>
      <c r="Q49" s="9">
        <f t="shared" si="18"/>
        <v>98</v>
      </c>
      <c r="R49" s="9">
        <v>75</v>
      </c>
      <c r="S49" s="9">
        <v>76</v>
      </c>
      <c r="T49" s="9">
        <f t="shared" si="19"/>
        <v>151</v>
      </c>
      <c r="U49" s="9">
        <v>30</v>
      </c>
      <c r="V49" s="9">
        <v>28</v>
      </c>
      <c r="W49" s="9">
        <f t="shared" si="20"/>
        <v>58</v>
      </c>
      <c r="X49" s="9">
        <v>54</v>
      </c>
      <c r="Y49" s="9">
        <v>53</v>
      </c>
      <c r="Z49" s="9">
        <f t="shared" si="21"/>
        <v>107</v>
      </c>
    </row>
    <row r="50" spans="1:26">
      <c r="A50" s="5">
        <v>45</v>
      </c>
      <c r="B50" s="6" t="s">
        <v>60</v>
      </c>
      <c r="C50" s="7">
        <f t="shared" si="1"/>
        <v>162</v>
      </c>
      <c r="D50" s="7">
        <f t="shared" si="1"/>
        <v>166</v>
      </c>
      <c r="E50" s="11">
        <f t="shared" si="9"/>
        <v>328</v>
      </c>
      <c r="F50" s="9">
        <v>43</v>
      </c>
      <c r="G50" s="9">
        <v>46</v>
      </c>
      <c r="H50" s="9">
        <f t="shared" si="2"/>
        <v>89</v>
      </c>
      <c r="I50" s="9">
        <v>27</v>
      </c>
      <c r="J50" s="9">
        <v>25</v>
      </c>
      <c r="K50" s="9">
        <f t="shared" si="16"/>
        <v>52</v>
      </c>
      <c r="L50" s="9">
        <v>19</v>
      </c>
      <c r="M50" s="9">
        <v>21</v>
      </c>
      <c r="N50" s="9">
        <f t="shared" si="17"/>
        <v>40</v>
      </c>
      <c r="O50" s="9">
        <v>17</v>
      </c>
      <c r="P50" s="9">
        <v>18</v>
      </c>
      <c r="Q50" s="9">
        <f t="shared" si="18"/>
        <v>35</v>
      </c>
      <c r="R50" s="9">
        <v>26</v>
      </c>
      <c r="S50" s="9">
        <v>27</v>
      </c>
      <c r="T50" s="9">
        <f t="shared" si="19"/>
        <v>53</v>
      </c>
      <c r="U50" s="9">
        <v>11</v>
      </c>
      <c r="V50" s="9">
        <v>10</v>
      </c>
      <c r="W50" s="9">
        <f t="shared" si="20"/>
        <v>21</v>
      </c>
      <c r="X50" s="9">
        <v>19</v>
      </c>
      <c r="Y50" s="9">
        <v>19</v>
      </c>
      <c r="Z50" s="9">
        <f t="shared" si="21"/>
        <v>38</v>
      </c>
    </row>
    <row r="51" spans="1:26">
      <c r="A51" s="5">
        <v>46</v>
      </c>
      <c r="B51" s="14" t="s">
        <v>61</v>
      </c>
      <c r="C51" s="7">
        <f t="shared" si="1"/>
        <v>5259</v>
      </c>
      <c r="D51" s="7">
        <f t="shared" si="1"/>
        <v>5066</v>
      </c>
      <c r="E51" s="11">
        <f>SUM(C51:D51)</f>
        <v>10325</v>
      </c>
      <c r="F51" s="9">
        <f t="shared" ref="F51:Z51" si="22">F49+F37+F23+F16+F14</f>
        <v>1416</v>
      </c>
      <c r="G51" s="9">
        <f t="shared" si="22"/>
        <v>1403</v>
      </c>
      <c r="H51" s="9">
        <f t="shared" si="22"/>
        <v>2819</v>
      </c>
      <c r="I51" s="9">
        <f t="shared" si="22"/>
        <v>863</v>
      </c>
      <c r="J51" s="9">
        <f t="shared" si="22"/>
        <v>762</v>
      </c>
      <c r="K51" s="9">
        <f t="shared" si="22"/>
        <v>1625</v>
      </c>
      <c r="L51" s="9">
        <f t="shared" si="22"/>
        <v>629</v>
      </c>
      <c r="M51" s="9">
        <f t="shared" si="22"/>
        <v>641</v>
      </c>
      <c r="N51" s="9">
        <f t="shared" si="22"/>
        <v>1270</v>
      </c>
      <c r="O51" s="9">
        <f t="shared" si="22"/>
        <v>548</v>
      </c>
      <c r="P51" s="9">
        <f t="shared" si="22"/>
        <v>540</v>
      </c>
      <c r="Q51" s="9">
        <f t="shared" si="22"/>
        <v>1088</v>
      </c>
      <c r="R51" s="9">
        <f t="shared" si="22"/>
        <v>845</v>
      </c>
      <c r="S51" s="9">
        <f t="shared" si="22"/>
        <v>830</v>
      </c>
      <c r="T51" s="9">
        <f t="shared" si="22"/>
        <v>1675</v>
      </c>
      <c r="U51" s="9">
        <f t="shared" si="22"/>
        <v>342</v>
      </c>
      <c r="V51" s="9">
        <f t="shared" si="22"/>
        <v>308</v>
      </c>
      <c r="W51" s="9">
        <f t="shared" si="22"/>
        <v>650</v>
      </c>
      <c r="X51" s="9">
        <f t="shared" si="22"/>
        <v>616</v>
      </c>
      <c r="Y51" s="9">
        <f t="shared" si="22"/>
        <v>582</v>
      </c>
      <c r="Z51" s="9">
        <f t="shared" si="22"/>
        <v>1198</v>
      </c>
    </row>
  </sheetData>
  <mergeCells count="10">
    <mergeCell ref="O4:Q4"/>
    <mergeCell ref="R4:T4"/>
    <mergeCell ref="U4:W4"/>
    <mergeCell ref="X4:Z4"/>
    <mergeCell ref="A4:A5"/>
    <mergeCell ref="B4:B5"/>
    <mergeCell ref="C4:E4"/>
    <mergeCell ref="F4:H4"/>
    <mergeCell ref="I4:K4"/>
    <mergeCell ref="L4:N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Kolaka</vt:lpstr>
      <vt:lpstr>Kolakaasi</vt:lpstr>
      <vt:lpstr>Latambaga</vt:lpstr>
      <vt:lpstr>Wundulako</vt:lpstr>
      <vt:lpstr>Baula</vt:lpstr>
      <vt:lpstr>Pomalaa</vt:lpstr>
      <vt:lpstr>Tanggetada</vt:lpstr>
      <vt:lpstr>Polinggona</vt:lpstr>
      <vt:lpstr>Watubangga</vt:lpstr>
      <vt:lpstr>Kukutio</vt:lpstr>
      <vt:lpstr>Toari</vt:lpstr>
      <vt:lpstr>Tosiba</vt:lpstr>
      <vt:lpstr>Wolo</vt:lpstr>
      <vt:lpstr>Iwoimendaa</vt:lpstr>
      <vt:lpstr>KAB. KOLAKA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dinkes pih</dc:creator>
  <cp:lastModifiedBy>LENOVO</cp:lastModifiedBy>
  <cp:lastPrinted>2025-05-05T07:37:52Z</cp:lastPrinted>
  <dcterms:created xsi:type="dcterms:W3CDTF">2025-02-18T07:04:10Z</dcterms:created>
  <dcterms:modified xsi:type="dcterms:W3CDTF">2025-09-03T02:55:21Z</dcterms:modified>
</cp:coreProperties>
</file>